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Приложение №1 Доходы" sheetId="1" r:id="rId1"/>
    <sheet name="Прил.№2 Расходы " sheetId="2" r:id="rId2"/>
  </sheets>
  <definedNames/>
  <calcPr fullCalcOnLoad="1"/>
</workbook>
</file>

<file path=xl/comments2.xml><?xml version="1.0" encoding="utf-8"?>
<comments xmlns="http://schemas.openxmlformats.org/spreadsheetml/2006/main">
  <authors>
    <author>Buhgalter 1</author>
  </authors>
  <commentList>
    <comment ref="A71" authorId="0">
      <text>
        <r>
          <rPr>
            <b/>
            <sz val="8"/>
            <rFont val="Tahoma"/>
            <family val="2"/>
          </rPr>
          <t>Buhgalter 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<sst xmlns="http://schemas.openxmlformats.org/spreadsheetml/2006/main" count="356" uniqueCount="243">
  <si>
    <t>0103</t>
  </si>
  <si>
    <t>0104</t>
  </si>
  <si>
    <t>0309</t>
  </si>
  <si>
    <t>0501</t>
  </si>
  <si>
    <t>0502</t>
  </si>
  <si>
    <t>0503</t>
  </si>
  <si>
    <t>0801</t>
  </si>
  <si>
    <t>Наименование</t>
  </si>
  <si>
    <t>0203</t>
  </si>
  <si>
    <t>Код раздела, подраздела</t>
  </si>
  <si>
    <t>Код целевой статьи</t>
  </si>
  <si>
    <t>Код вида расходов</t>
  </si>
  <si>
    <t>500</t>
  </si>
  <si>
    <t>ИТОГО</t>
  </si>
  <si>
    <t>0705</t>
  </si>
  <si>
    <t>1001</t>
  </si>
  <si>
    <t>0113</t>
  </si>
  <si>
    <t>1101</t>
  </si>
  <si>
    <t>0409</t>
  </si>
  <si>
    <t>Код главного распорядителя</t>
  </si>
  <si>
    <t>0412</t>
  </si>
  <si>
    <t>Совет Плесского городского поселения</t>
  </si>
  <si>
    <t>Администрация Плесского городского поселения</t>
  </si>
  <si>
    <t>100</t>
  </si>
  <si>
    <t>200</t>
  </si>
  <si>
    <t>800</t>
  </si>
  <si>
    <t>400</t>
  </si>
  <si>
    <t>300</t>
  </si>
  <si>
    <t>0105</t>
  </si>
  <si>
    <t xml:space="preserve">Ведомственная структура расходов  бюджета                                                                       Плесского городского поселения на 2016 год  </t>
  </si>
  <si>
    <t>Мероприятия по профессиональной подготовке, переподготовке и повышению квалификации. (Закупка товаров, работ и услуг для государственных (муниципальных) нужд)</t>
  </si>
  <si>
    <t>0110120200</t>
  </si>
  <si>
    <t>0120100010</t>
  </si>
  <si>
    <t>0620160010</t>
  </si>
  <si>
    <t>0820102000</t>
  </si>
  <si>
    <t>0820180340</t>
  </si>
  <si>
    <t>Повышение заработной платы  работников культуры муниципальных учреждений культуры   до средней заработной платы в Ивановской области за счет средств областного бюджета.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</si>
  <si>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0820170340</t>
  </si>
  <si>
    <t>0810101000</t>
  </si>
  <si>
    <t>0810180340</t>
  </si>
  <si>
    <t>0810170340</t>
  </si>
  <si>
    <t>0820151440</t>
  </si>
  <si>
    <t>0210120040</t>
  </si>
  <si>
    <t xml:space="preserve">Проведение физкультурных и массовых спортивных мероприятий. ( Закупка товаров, работ и услуг для государственных (муниципальных) нужд)                  
</t>
  </si>
  <si>
    <t>0230120400</t>
  </si>
  <si>
    <t>0250170010</t>
  </si>
  <si>
    <t>0310120010</t>
  </si>
  <si>
    <t>0410120100</t>
  </si>
  <si>
    <t>0430120130</t>
  </si>
  <si>
    <t>0510121110</t>
  </si>
  <si>
    <t>0510121120</t>
  </si>
  <si>
    <t>0520121140</t>
  </si>
  <si>
    <t>Расходы на текущий  ремонт уличной дорожной сети. (Закупка товаров, работ и услуг для государственных (муниципальных) нужд)</t>
  </si>
  <si>
    <t>0120100030</t>
  </si>
  <si>
    <t>0120120020</t>
  </si>
  <si>
    <t>0120120030</t>
  </si>
  <si>
    <t>Обеспечение функций  законодательного (представительного) органа городского поселения . (Закупка товаров, работ и услуг для государственных (муниципальных) нужд)</t>
  </si>
  <si>
    <t>0130100010</t>
  </si>
  <si>
    <t>0130200020</t>
  </si>
  <si>
    <t>Обеспечение функций исполнительного органа городского поселения 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</si>
  <si>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исполнительного органа городского поселения .  (Закупка товаров, работ и услуг для государственных (муниципальных) нужд)</t>
  </si>
  <si>
    <t>Обеспечение функций  исполнительного органа городского поселения . (Иные бюджетные ассигнования)</t>
  </si>
  <si>
    <t>0130300030</t>
  </si>
  <si>
    <t>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контролю за исполнением бюджета . (Межбюджетные трансферы)</t>
  </si>
  <si>
    <t>0130300040</t>
  </si>
  <si>
    <t>0130300050</t>
  </si>
  <si>
    <t>0610140010</t>
  </si>
  <si>
    <t>0610120150</t>
  </si>
  <si>
    <t>0620120170</t>
  </si>
  <si>
    <t>0720101010</t>
  </si>
  <si>
    <t>0720102010</t>
  </si>
  <si>
    <t>Проведение мероприятий по энергосбережению и повышению энергоэффективности в подведомственных учреждениях  (МКУ КБО Плесского городского поселения - Библиотеки).   (Закупка товаров, работ и услуг для государственных (муниципальных) нужд)</t>
  </si>
  <si>
    <t>1010121010</t>
  </si>
  <si>
    <t>1020121020</t>
  </si>
  <si>
    <t>1030121030</t>
  </si>
  <si>
    <t>4010051200</t>
  </si>
  <si>
    <t>4010090030</t>
  </si>
  <si>
    <t>Обеспечение функций  законодательного (представительного) органа городского поселения 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</si>
  <si>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администрации городского поселения 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</si>
  <si>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Информатизация и освещение деятельности законодательного (представительного) органа городского поселения. (Закупка товаров, работ и услуг для государственных (муниципальных) нужд)</t>
  </si>
  <si>
    <t>Информатизация и освещение деятельности исполнительного органа городского поселения.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</si>
  <si>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на исполнение части полномочий по решению вопросов местного значения  по организации в границах поселения тепло-,газо-, водоснабжения, водоотведения, снабжения населения топливом. (Межбюджетные трансферы)</t>
  </si>
  <si>
    <t>Составление (изменение) списков кандидатов в присяжные заседатели федеральных судов общей юрисдикции в Российской Федерации.  (Закупка товаров, работ и услуг для государственных (муниципальных) нужд)</t>
  </si>
  <si>
    <t>Оценка недвижимости, признание прав  и регулирование отношений по государственной  и муниципальной собственности . (Закупка товаров, работ и услуг для государственных (муниципальных) нужд)</t>
  </si>
  <si>
    <t>Повышение эффективности системы муниципального управления и инвестиционного потенциала городского поселения  . (Закупка  товаров,  работ  и  услуг  для государственных  (муниципальных) нужд)</t>
  </si>
  <si>
    <t>Освещение деятельности органов местного самоуправления   городского поселения, взаимодействие с населением  . (Закупка  товаров,  работ  и  услуг  для государственных  (муниципальных) нужд)</t>
  </si>
  <si>
    <t>Организация  и  проведение мероприятий, связанных  с государственными  праздниками,  юбилейными  и  памятными  датами   . (Закупка  товаров,  работ  и  услуг  для государственных  (муниципальных) нужд)</t>
  </si>
  <si>
    <t>Расходы на исполнение судебных актов .(Иные бюджетные ассигнования)</t>
  </si>
  <si>
    <t>4040051180</t>
  </si>
  <si>
    <t>Прочие мероприятия в области жилищного хозяйства.     (Закупка товаров, работ и услуг для государственных (муниципальных) нужд)</t>
  </si>
  <si>
    <t>Уличное освещение . (Закупка товаров, работ и услуг для государственных (муниципальных) нужд)</t>
  </si>
  <si>
    <t>Организация и содержание мест захоронения. (Закупка товаров, работ и услуг для государственных (муниципальных) нужд)</t>
  </si>
  <si>
    <t>Прочие мероприятия по благоустройству. (Закупка товаров, работ и услуг для государственных (муниципальных) нужд)</t>
  </si>
  <si>
    <t>1040121040</t>
  </si>
  <si>
    <t>Обеспечение деятельности подведомственных учреждений  (МКУ КБО Плесского городского поселения - Дома культуры)  .  (Закупка товаров, работ и услуг для государственных (муниципальных) нужд)</t>
  </si>
  <si>
    <t>Проведение мероприятий по энергосбережению и повышению энергоэффективности в подведомственных учреждениях  (МКУ КБО Плесского городского поселения - Дома культуры) . (Закупка товаров, работ и услуг для государственных (муниципальных) нужд)</t>
  </si>
  <si>
    <t>Обеспечение деятельности подведомственных учреждений (МКУ КБО Плесского городского поселения -Библиотеки) .   (Закупка товаров, работ и услуг для государственных (муниципальных) нужд)</t>
  </si>
  <si>
    <t>Повышение заработной платы  работников культуры муниципальных учреждений культуры   до средней заработной платы в Ивановской области за счет средств областного бюджета  .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</si>
  <si>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пенсий за выслугу лет (Социальное обеспечение и иные выплаты населению)</t>
  </si>
  <si>
    <t>0102</t>
  </si>
  <si>
    <t>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внешнему контролю за исполнением бюджета . (Межбюджетные трансферы)</t>
  </si>
  <si>
    <t>0130100080</t>
  </si>
  <si>
    <t>Обеспечение деятельности подведомственных учреждений (МКУ КБО Плесского городского поселения - Дома культуры).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</si>
  <si>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уровня обустройства автомобильных дорог общего пользования.  (Закупка товаров, работ и услуг для государственных (муниципальных) нужд)</t>
  </si>
  <si>
    <t xml:space="preserve">Подготовка и защита населения от опасностей, возникающих при ведении военных действий, а также при возникновении чрезвычайных ситуаций и стихийных бедствий природного и техногенного характера . (Закупка товаров, работ и услуг для государственных (муниципальных) нужд)
</t>
  </si>
  <si>
    <t>Осуществление первичного воинского учета на территориях, где отсутствуют военные комиссариаты.   (Закупка  товаров,  работ  и  услуг  для государственных  (муниципальных) нужд)</t>
  </si>
  <si>
    <t>Софинансирование работ по капитальному ремонту многоквартирных домов, проводимому с привлечением средств собственников помещений в многоквартирном доме, в частности муниципального жилого фонда.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</si>
  <si>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пешеходных зон, тротуаров и искусственных сооружений на них. (Закупка товаров, работ и услуг для государственных (муниципальных) нужд)</t>
  </si>
  <si>
    <t>Возмещение недополученных доходов  организациям, предоставляющим населению бытовые услуги.  (Иные бюджетные ассигнования)</t>
  </si>
  <si>
    <t>Прочие мероприятия в области коммунального хозяйства.  (Закупка товаров, работ и услуг для государственных (муниципальных) нужд)</t>
  </si>
  <si>
    <t>Озеленение. (Закупка товаров, работ и услуг для государственных (муниципальных) нужд)</t>
  </si>
  <si>
    <t>Обеспечение деятельности подведомственных учреждений  (МКУ КБО Плесского городского поселения - Дома культуры).  (Иные бюджетные ассигнования)</t>
  </si>
  <si>
    <t>Повышение заработной платы  работников культуры муниципальных учреждений культуры   до средней заработной платы в Ивановской области за счет средств бюджета  поселения.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</si>
  <si>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Комплектование книжных фондов библиотек муниципальных образований. (Закупка  товаров,  работ  и  услуг  для государственных  (муниципальных) нужд)</t>
  </si>
  <si>
    <t>Повышение заработной платы  работников культуры муниципальных учреждений культуры   до средней заработной платы в Ивановской области за счет средств бюджета  поселения.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</si>
  <si>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Строительство инженерных сетей к жилым домам для переселения граждан из  аварийного жилищного фонда  в рамках программы "Переселение граждан из аварийного жилищного фонда с учетом необходимости развития малоэтажного строительства на территории Плесского городского поселения на 2013-2015 годы"  ( Капитальные вложения в объекты недвижимого имущества государственной (муниципальной) собственности)</t>
  </si>
  <si>
    <t>3010146040</t>
  </si>
  <si>
    <t>Повышение эффективности системы муниципального управления и инвестиционного потенциала городского поселения. (Иные бюджетные ассигнования).</t>
  </si>
  <si>
    <t>4010090040</t>
  </si>
  <si>
    <t xml:space="preserve">Код классификации доходов бюджетов Российской Федерации </t>
  </si>
  <si>
    <t xml:space="preserve">        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</si>
  <si>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</si>
  <si>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</si>
  <si>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</si>
  <si>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</si>
  <si>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</si>
  <si>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</si>
  <si>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</si>
  <si>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    учредивших адвокатские кабинеты и других лиц,    занимающихся частной практикой в соответствии со статьей 227 Налогового кодекса Российской Федерации          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</si>
  <si>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</si>
  <si>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</si>
  <si>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</si>
  <si>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</si>
  <si>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</si>
  <si>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</si>
  <si>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</si>
  <si>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</si>
  <si>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</si>
  <si>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</si>
  <si>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</si>
  <si>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</si>
  <si>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</si>
  <si>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</si>
  <si>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</si>
  <si>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</si>
  <si>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 xml:space="preserve">000 1 06 01000 00 0000 110 </t>
  </si>
  <si>
    <t>Налог на имущество физических лиц</t>
  </si>
  <si>
    <t xml:space="preserve">182 1 06 01030 13 0000 110 </t>
  </si>
  <si>
    <t>Налог на имущество физических лиц, взимаемый по ставкам , применяемым к  объектам налогообложения , расположенным в границах городских  поселений</t>
  </si>
  <si>
    <t>000 1 06 06000 00 0000 110</t>
  </si>
  <si>
    <t>Земельный налог</t>
  </si>
  <si>
    <t>000 1 06 06040 00 0000 110</t>
  </si>
  <si>
    <t>Земельный налог с физических лиц</t>
  </si>
  <si>
    <t xml:space="preserve">182 1 06 06043 13 0000 110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</si>
  <si>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</si>
  <si>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182 1 06 06030 03 0000 110 </t>
  </si>
  <si>
    <t>Земельный налог с организаций</t>
  </si>
  <si>
    <t xml:space="preserve">182 1 06 06033 13 0000 110 </t>
  </si>
  <si>
    <t>Земельный налог с организаций,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</si>
  <si>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</si>
  <si>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</si>
  <si>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 xml:space="preserve">220 1 11 05013 13 0000 120         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</si>
  <si>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 , а также средства  от продажи права на заключение договоров аренды указанных земельных участков</t>
  </si>
  <si>
    <t>220 1 11 05035 13 0000 120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</si>
  <si>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 за исключением имущества муниципальных бюджетных и  автономных учреждений)</t>
  </si>
  <si>
    <t>220 1 11 09045 13 0000 120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</si>
  <si>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</si>
  <si>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</si>
  <si>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</si>
  <si>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220 1 13 01995 13 0000 130</t>
  </si>
  <si>
    <t xml:space="preserve">Прочие доходы от оказания платных услуг(работ) получателями средств бюджетов городских поселений </t>
  </si>
  <si>
    <t>000 1 14 00000 00 0000 000</t>
  </si>
  <si>
    <t>ДОХОДЫ ОТ ПРОДАЖИ МАТЕРИАЛЬНЫХ И НЕМАТЕРИАЛЬНЫХ АКТИВОВ</t>
  </si>
  <si>
    <t xml:space="preserve">220 1 14 02053 13 0000 410            </t>
  </si>
  <si>
    <t>Доходы от реализации иного  имущества, находящегося в собственности городских 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</si>
  <si>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220 1 14 06013 13 0000 430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</si>
  <si>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</si>
  <si>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000 1 17 00000 00 0000 000</t>
  </si>
  <si>
    <t>ПРОЧИЕ НЕНАЛОГОВЫЕ ДОХОДЫ</t>
  </si>
  <si>
    <t>220 1 17 05050 13 0000 180</t>
  </si>
  <si>
    <t>Прочие неналоговые доходы бюджетов городских поселений</t>
  </si>
  <si>
    <t>000 2 00 00000 00 0000 000</t>
  </si>
  <si>
    <t>БЕЗВОЗМЕЗДНЫЕ ПОСТУПЛЕНИЯ</t>
  </si>
  <si>
    <t>220 2 02 01001 13 0000 151</t>
  </si>
  <si>
    <t xml:space="preserve">Дотации бюджетам  городских поселений  на выравнивание уровня бюджетной обеспеченности </t>
  </si>
  <si>
    <t>220 2 02 03007 13 0000 151</t>
  </si>
  <si>
    <t>Субвенции бюджетам городских 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</si>
  <si>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220 2 02 03015 13 0000 151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</si>
  <si>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</si>
  <si>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220 2 02 04025 13 0000 151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</si>
  <si>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</si>
  <si>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220 2 02 02999 13 0000 151</t>
  </si>
  <si>
    <t xml:space="preserve">Прочие субсидии бюджетам городских поселений. 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</si>
  <si>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на 2015 и 2016 годы</t>
  </si>
  <si>
    <t xml:space="preserve">                          ВСЕГО ДОХОДОВ:</t>
  </si>
  <si>
    <t>Сумма , руб</t>
  </si>
  <si>
    <t>Утверждено</t>
  </si>
  <si>
    <t>Формирование уставного фонда муниципального предприятия за счёт предоставления из бюджета денежных средств (Иные бюджетные ассигнования)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</si>
  <si>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</si>
  <si>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220 219 05000 13 0000 151</t>
  </si>
  <si>
    <t>Обеспечение деятельности подведомственных учреждений (МКУ КБО Плесского городского поселения - Библиотеки).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</si>
  <si>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бюджета поселения в рамках программы "Переселение граждан из аварийного жилищного фонда с учетом необходимости развития малоэтажного строительства на территории Плесского городского поселения"  ( Капитальные вложения в объекты недвижимого имущества государственной (муниципальной) собственности)</t>
  </si>
  <si>
    <t>3010146030</t>
  </si>
  <si>
    <t xml:space="preserve">Строительство объекта «Газификация ТРК «Плес», V очередь»    в рамках подпрограммы "Создание туристко-рекреационного кластера "Плес"" муниципальной программы "Развитие туризма в Плесском городском поселении". Софинансирование из бюджета поселения. (Капитальные вложения в объекты недвижимого имущества государственной (муниципальной) собственности). </t>
  </si>
  <si>
    <t>2010182090</t>
  </si>
  <si>
    <t>2010142070</t>
  </si>
  <si>
    <t>2010142090</t>
  </si>
  <si>
    <t xml:space="preserve">Строительство объекта «Газификация ТРК «Плес», V очередь»    в рамках подпрограммы "Создание туристко-рекреационного кластера "Плес" муниципальной программы "Развитие туризма в Плесском городском поселении". Софинансирование из областного бюджета. (Капитальные вложения в объекты недвижимого имущества государственной (муниципальной) собственности). </t>
  </si>
  <si>
    <t>2010182070</t>
  </si>
  <si>
    <t xml:space="preserve">Строительство объекта  «Газификация ТРК «Плес», 6 очередь»   в рамках подпрограммы "Создание туристко-рекреационного кластера "Плес" муниципальной программы "Развитие туризма в Плесском городском поселении". Софинансирование из областного бюджета. (Капитальные вложения в объекты недвижимого имущества государственной (муниципальной) собственности). </t>
  </si>
  <si>
    <t>Субсидия бюджету Плесского городского поселения на строительство объекта  «Газификация ТРК «Плес», V очередь» (Межбюджетные трансферты) в рамках подпрограммы «Развитие туризма в Ивановской области» государственной программы Ивановской области «Развитие физической культуры, спорта и туризма в Ивановской области»</t>
  </si>
  <si>
    <t>Субсидия бюджету Плесского городского поселения (Межбюджетные трансферты) в рамках подпрограммы «Развитие туризма в Ивановской области» государственной программы Ивановской области «Развитие физической культуры, спорта и туризма в Ивановской области»</t>
  </si>
  <si>
    <t>Оценка недвижимости, признание прав  и регулирование отношений по государственной  и муниципальной собственности . (Иные бюджетные ассигнования).</t>
  </si>
  <si>
    <t xml:space="preserve">220 2180503013 0000 180 </t>
  </si>
  <si>
    <t>Доходы бюджетов поселений от возврата иными организациями остатков субсидий прошлых лет</t>
  </si>
  <si>
    <t xml:space="preserve">Работы по врезке и пуску объекта «Газификация ТРК «Плес», V очередь»    в рамках подпрограммы "Создание туристко-рекреационного кластера "Плес"" муниципальной программы "Развитие туризма в Плесском городском поселении". (Капитальные вложения в объекты недвижимого имущества государственной (муниципальной) собственности). </t>
  </si>
  <si>
    <t>2010143070</t>
  </si>
  <si>
    <t xml:space="preserve">Строительство объекта  «Газификация ТРК «Плес», 6 очередь»   в рамках подпрограммы "Создание туристко-рекреационного кластера "Плес" муниципальной программы "Развитие туризма в Плесском городском поселении".  (Капитальные вложения в объекты недвижимого имущества государственной (муниципальной) собственности). </t>
  </si>
  <si>
    <t xml:space="preserve">Строительство объекта «Создание обеспечивающей инфраструктуры для пляжей туристско-рекреационного кластера «Плёс», 2 очередь (центральный)» в рамках муниципальной программы "Развитие туризма в Плесском городском поселении на 2009-2016 годы". Софинансирование из бюджета поселения.(Капитальные вложения в объекты недвижимого имущества государственной (муниципальной) собственности). </t>
  </si>
  <si>
    <t xml:space="preserve">Строительство объекта «Реконструкция верхнего моста через р. Шохонка для автомобильного проезда» в рамках муниципальной программы "Развитие туризма в Плесском городском поселении на 2009-2016 годы". Софинансирование из бюджета поселения. (Капитальные вложения в объекты недвижимого имущества государственной (муниципальной) собственности). </t>
  </si>
  <si>
    <t xml:space="preserve">Работы по врезке и пуску объекта  «Газификация ТРК «Плес», VI очередь»   в рамках подпрограммы "Создание туристко-рекреационного кластера "Плес" муниципальной программы "Развитие туризма в Плесском городском поселении". Софинансирование из бюджета поселения. (Капитальные вложения в объекты недвижимого имущества государственной (муниципальной) собственности). </t>
  </si>
  <si>
    <t>2010143090</t>
  </si>
  <si>
    <t>2010142100</t>
  </si>
  <si>
    <t>2010144090</t>
  </si>
  <si>
    <t>Субсидии бюджетам городских поселений на софинансирование капитальных вложений в объекты муниципальной собственности</t>
  </si>
  <si>
    <t>220 2 02 02077 13 0000 151</t>
  </si>
  <si>
    <t>Субсидии на возмещение затрат в связи с выполнением работ обслуживающим организациям, осуществляющим деятельность по благоустройству</t>
  </si>
  <si>
    <t>Реконструкция электроснабжения туристко-рекреационного кластера «Плёс» в рамках подпрограммы «Создание туристко-рекреационного кластера «Плёс»</t>
  </si>
  <si>
    <t>2010141720</t>
  </si>
  <si>
    <t>Обеспечение проведения мероприятий по профилактике терроризма и экстремизма. (Закупка товаров, работ и услуг для государственных (муниципальных) нужд)</t>
  </si>
  <si>
    <t>1040121150</t>
  </si>
  <si>
    <t xml:space="preserve">        Восстановление дороги в г.Плес, проходящей по ул. Ленина на территории городского пляжа. Бюджетные инвестиции в объекты капитального строительства государственной (муниципальной) собственности
</t>
  </si>
  <si>
    <t>2010141280</t>
  </si>
  <si>
    <t>ШТРАФЫ, САНКЦИИ, ВОЗМЕЩЕНИЕ УЩЕРБА</t>
  </si>
  <si>
    <t>000 1 16 00000 00 0000 000</t>
  </si>
  <si>
    <t xml:space="preserve">042 116  33050 13 0000 140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</si>
  <si>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</si>
  <si>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 xml:space="preserve">Приложение №1 к решению Совета Плёсского городского поселения от _____________г. № ___  «Об исполнении бюджета Плёсского городского поселения за 2016 год» 
</t>
  </si>
  <si>
    <t>План</t>
  </si>
  <si>
    <t>Факт</t>
  </si>
  <si>
    <t xml:space="preserve">                                 Доходы бюджета Плесского городского поселения по кодам классификации доходов бюджетов за 2016 год</t>
  </si>
  <si>
    <t>Процент исполнения</t>
  </si>
  <si>
    <t xml:space="preserve">Приложение №2 к решению Совета Плёсского городского поселения от _____________г. № ___  «Об исполнении бюджета Плёсского городского поселения за 2016 год»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</si>
</sst>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5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86" fontId="5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85" fontId="3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5" fontId="3" fillId="0" borderId="14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85" fontId="3" fillId="0" borderId="13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185" fontId="5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85" fontId="3" fillId="0" borderId="17" xfId="0" applyNumberFormat="1" applyFont="1" applyBorder="1" applyAlignment="1">
      <alignment vertical="top" wrapText="1"/>
    </xf>
    <xf numFmtId="185" fontId="5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85" fontId="3" fillId="0" borderId="11" xfId="0" applyNumberFormat="1" applyFont="1" applyBorder="1" applyAlignment="1">
      <alignment vertical="top" wrapText="1"/>
    </xf>
    <xf numFmtId="186" fontId="3" fillId="0" borderId="13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85" fontId="5" fillId="0" borderId="19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185" fontId="3" fillId="0" borderId="20" xfId="0" applyNumberFormat="1" applyFont="1" applyBorder="1" applyAlignment="1">
      <alignment vertical="top" wrapText="1"/>
    </xf>
    <xf numFmtId="188" fontId="5" fillId="0" borderId="13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distributed"/>
    </xf>
    <xf numFmtId="0" fontId="3" fillId="0" borderId="12" xfId="0" applyNumberFormat="1" applyFont="1" applyBorder="1" applyAlignment="1">
      <alignment vertical="distributed" wrapText="1"/>
    </xf>
    <xf numFmtId="0" fontId="3" fillId="0" borderId="21" xfId="0" applyFont="1" applyBorder="1" applyAlignment="1">
      <alignment vertical="top" wrapText="1"/>
    </xf>
    <xf numFmtId="0" fontId="15" fillId="0" borderId="22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4" fontId="17" fillId="0" borderId="23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9" fontId="3" fillId="0" borderId="21" xfId="0" applyNumberFormat="1" applyFont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center" wrapText="1"/>
    </xf>
    <xf numFmtId="4" fontId="57" fillId="0" borderId="23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" fillId="0" borderId="23" xfId="0" applyFont="1" applyBorder="1" applyAlignment="1">
      <alignment vertical="top" wrapText="1"/>
    </xf>
    <xf numFmtId="185" fontId="3" fillId="0" borderId="23" xfId="0" applyNumberFormat="1" applyFont="1" applyBorder="1" applyAlignment="1">
      <alignment vertical="top" wrapText="1"/>
    </xf>
    <xf numFmtId="4" fontId="19" fillId="0" borderId="18" xfId="0" applyNumberFormat="1" applyFont="1" applyFill="1" applyBorder="1" applyAlignment="1">
      <alignment vertical="center" wrapText="1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192" fontId="19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1" fillId="0" borderId="24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center" wrapText="1"/>
    </xf>
    <xf numFmtId="49" fontId="15" fillId="0" borderId="27" xfId="0" applyNumberFormat="1" applyFont="1" applyFill="1" applyBorder="1" applyAlignment="1">
      <alignment vertical="center"/>
    </xf>
    <xf numFmtId="0" fontId="59" fillId="0" borderId="24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left" vertical="center" wrapText="1"/>
    </xf>
    <xf numFmtId="49" fontId="57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49" fontId="17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 wrapText="1"/>
    </xf>
    <xf numFmtId="4" fontId="18" fillId="0" borderId="30" xfId="0" applyNumberFormat="1" applyFont="1" applyFill="1" applyBorder="1" applyAlignment="1">
      <alignment vertical="center" wrapText="1"/>
    </xf>
    <xf numFmtId="4" fontId="19" fillId="0" borderId="31" xfId="0" applyNumberFormat="1" applyFont="1" applyFill="1" applyBorder="1" applyAlignment="1">
      <alignment vertical="center"/>
    </xf>
    <xf numFmtId="4" fontId="19" fillId="0" borderId="32" xfId="0" applyNumberFormat="1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4" fontId="18" fillId="0" borderId="32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left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distributed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28.125" style="0" customWidth="1"/>
    <col min="2" max="2" width="33.125" style="0" customWidth="1"/>
    <col min="3" max="3" width="0.12890625" style="0" customWidth="1"/>
    <col min="4" max="4" width="22.75390625" style="42" customWidth="1"/>
    <col min="5" max="5" width="27.625" style="1" customWidth="1"/>
    <col min="6" max="6" width="20.125" style="42" customWidth="1"/>
    <col min="7" max="7" width="12.75390625" style="42" bestFit="1" customWidth="1"/>
    <col min="8" max="8" width="11.75390625" style="0" bestFit="1" customWidth="1"/>
  </cols>
  <sheetData>
    <row r="1" spans="1:6" ht="81" customHeight="1">
      <c r="A1" s="86"/>
      <c r="B1" s="86"/>
      <c r="C1" s="86"/>
      <c r="D1" s="87" t="s">
        <v>237</v>
      </c>
      <c r="E1" s="87"/>
      <c r="F1" s="87"/>
    </row>
    <row r="2" spans="1:5" ht="37.5" customHeight="1">
      <c r="A2" s="91" t="s">
        <v>240</v>
      </c>
      <c r="B2" s="91"/>
      <c r="C2" s="91"/>
      <c r="D2" s="91"/>
      <c r="E2" s="91"/>
    </row>
    <row r="3" spans="1:3" ht="3.75" customHeight="1">
      <c r="A3" s="95"/>
      <c r="B3" s="95"/>
      <c r="C3" s="95"/>
    </row>
    <row r="4" spans="1:3" ht="9.75" customHeight="1" thickBot="1">
      <c r="A4" s="101"/>
      <c r="B4" s="101"/>
      <c r="C4" s="101"/>
    </row>
    <row r="5" spans="1:6" ht="15.75" customHeight="1">
      <c r="A5" s="98" t="s">
        <v>119</v>
      </c>
      <c r="B5" s="98" t="s">
        <v>120</v>
      </c>
      <c r="C5" s="96" t="s">
        <v>195</v>
      </c>
      <c r="D5" s="92" t="s">
        <v>238</v>
      </c>
      <c r="E5" s="88" t="s">
        <v>239</v>
      </c>
      <c r="F5" s="88" t="s">
        <v>241</v>
      </c>
    </row>
    <row r="6" spans="1:6" ht="13.5" customHeight="1" thickBot="1">
      <c r="A6" s="99"/>
      <c r="B6" s="99"/>
      <c r="C6" s="97"/>
      <c r="D6" s="93"/>
      <c r="E6" s="89"/>
      <c r="F6" s="89"/>
    </row>
    <row r="7" spans="1:7" ht="26.25" customHeight="1" thickBot="1">
      <c r="A7" s="100"/>
      <c r="B7" s="100"/>
      <c r="C7" s="3" t="s">
        <v>196</v>
      </c>
      <c r="D7" s="94"/>
      <c r="E7" s="90"/>
      <c r="F7" s="90"/>
      <c r="G7" s="44"/>
    </row>
    <row r="8" spans="1:6" ht="24" customHeight="1" thickBot="1">
      <c r="A8" s="4" t="s">
        <v>121</v>
      </c>
      <c r="B8" s="5" t="s">
        <v>122</v>
      </c>
      <c r="C8" s="6" t="e">
        <f>C9+#REF!+C19+C27+C31+C33+C38+#REF!</f>
        <v>#REF!</v>
      </c>
      <c r="D8" s="79">
        <v>35416236.720000006</v>
      </c>
      <c r="E8" s="80">
        <v>34386666.559999995</v>
      </c>
      <c r="F8" s="80">
        <v>97.0929430810513</v>
      </c>
    </row>
    <row r="9" spans="1:6" ht="25.5" customHeight="1" thickBot="1">
      <c r="A9" s="7" t="s">
        <v>123</v>
      </c>
      <c r="B9" s="3" t="s">
        <v>124</v>
      </c>
      <c r="C9" s="8" t="e">
        <f>C10+C11+#REF!+C12</f>
        <v>#REF!</v>
      </c>
      <c r="D9" s="79">
        <v>23972535.650000002</v>
      </c>
      <c r="E9" s="80">
        <v>24721157.919999998</v>
      </c>
      <c r="F9" s="80">
        <v>103.12283306584631</v>
      </c>
    </row>
    <row r="10" spans="1:7" ht="142.5" customHeight="1" thickBot="1">
      <c r="A10" s="9" t="s">
        <v>125</v>
      </c>
      <c r="B10" s="10" t="s">
        <v>126</v>
      </c>
      <c r="C10" s="11">
        <v>9918.1</v>
      </c>
      <c r="D10" s="81">
        <v>22631135.650000002</v>
      </c>
      <c r="E10" s="82">
        <v>23386107.06</v>
      </c>
      <c r="F10" s="80">
        <v>103.33598552753138</v>
      </c>
      <c r="G10" s="54"/>
    </row>
    <row r="11" spans="1:8" ht="84.75" customHeight="1" thickBot="1">
      <c r="A11" s="12" t="s">
        <v>127</v>
      </c>
      <c r="B11" s="13" t="s">
        <v>128</v>
      </c>
      <c r="C11" s="14">
        <v>64.4</v>
      </c>
      <c r="D11" s="81">
        <v>178800</v>
      </c>
      <c r="E11" s="82">
        <v>165068.55</v>
      </c>
      <c r="F11" s="80">
        <v>92.32021812080536</v>
      </c>
      <c r="G11" s="44"/>
      <c r="H11" s="1"/>
    </row>
    <row r="12" spans="1:8" ht="70.5" customHeight="1" thickBot="1">
      <c r="A12" s="15" t="s">
        <v>129</v>
      </c>
      <c r="B12" s="10" t="s">
        <v>130</v>
      </c>
      <c r="C12" s="16">
        <v>11.9</v>
      </c>
      <c r="D12" s="81">
        <v>1162600</v>
      </c>
      <c r="E12" s="82">
        <v>1169982.31</v>
      </c>
      <c r="F12" s="80">
        <v>100.63498279717875</v>
      </c>
      <c r="G12" s="56"/>
      <c r="H12" s="1"/>
    </row>
    <row r="13" spans="1:6" ht="36" customHeight="1" thickBot="1">
      <c r="A13" s="17" t="s">
        <v>131</v>
      </c>
      <c r="B13" s="18" t="s">
        <v>132</v>
      </c>
      <c r="C13" s="19"/>
      <c r="D13" s="83">
        <v>460481.45999999996</v>
      </c>
      <c r="E13" s="84">
        <v>594051.74</v>
      </c>
      <c r="F13" s="80">
        <v>129.0066575101634</v>
      </c>
    </row>
    <row r="14" spans="1:6" ht="39" customHeight="1" thickBot="1">
      <c r="A14" s="20" t="s">
        <v>133</v>
      </c>
      <c r="B14" s="9" t="s">
        <v>134</v>
      </c>
      <c r="C14" s="16"/>
      <c r="D14" s="53">
        <v>460481.45999999996</v>
      </c>
      <c r="E14" s="85">
        <v>594051.74</v>
      </c>
      <c r="F14" s="80">
        <v>129.0066575101634</v>
      </c>
    </row>
    <row r="15" spans="1:6" ht="51.75" customHeight="1" thickBot="1">
      <c r="A15" s="21" t="s">
        <v>135</v>
      </c>
      <c r="B15" s="12" t="s">
        <v>136</v>
      </c>
      <c r="C15" s="22"/>
      <c r="D15" s="53">
        <v>163390.85</v>
      </c>
      <c r="E15" s="85">
        <v>203081.99</v>
      </c>
      <c r="F15" s="80">
        <v>124.29214365431112</v>
      </c>
    </row>
    <row r="16" spans="1:6" ht="67.5" customHeight="1" thickBot="1">
      <c r="A16" s="20" t="s">
        <v>137</v>
      </c>
      <c r="B16" s="9" t="s">
        <v>138</v>
      </c>
      <c r="C16" s="16"/>
      <c r="D16" s="53">
        <v>2482.1</v>
      </c>
      <c r="E16" s="85">
        <v>3099.92</v>
      </c>
      <c r="F16" s="80">
        <v>124.8910197010596</v>
      </c>
    </row>
    <row r="17" spans="1:6" ht="48" customHeight="1" thickBot="1">
      <c r="A17" s="21" t="s">
        <v>139</v>
      </c>
      <c r="B17" s="12" t="s">
        <v>140</v>
      </c>
      <c r="C17" s="22"/>
      <c r="D17" s="53">
        <v>356618.29</v>
      </c>
      <c r="E17" s="85">
        <v>417948.95</v>
      </c>
      <c r="F17" s="80">
        <v>117.19784478805056</v>
      </c>
    </row>
    <row r="18" spans="1:6" ht="56.25" customHeight="1" thickBot="1">
      <c r="A18" s="20" t="s">
        <v>141</v>
      </c>
      <c r="B18" s="9" t="s">
        <v>142</v>
      </c>
      <c r="C18" s="16"/>
      <c r="D18" s="53">
        <v>-62009.78</v>
      </c>
      <c r="E18" s="85">
        <v>-30079.12</v>
      </c>
      <c r="F18" s="80">
        <v>48.507058080193154</v>
      </c>
    </row>
    <row r="19" spans="1:6" ht="21.75" customHeight="1" thickBot="1">
      <c r="A19" s="7" t="s">
        <v>143</v>
      </c>
      <c r="B19" s="3" t="s">
        <v>144</v>
      </c>
      <c r="C19" s="23" t="e">
        <f>C20+C22+#REF!</f>
        <v>#REF!</v>
      </c>
      <c r="D19" s="53">
        <v>9047484.350000001</v>
      </c>
      <c r="E19" s="85">
        <v>9071456.9</v>
      </c>
      <c r="F19" s="80">
        <v>100.26496370783995</v>
      </c>
    </row>
    <row r="20" spans="1:6" ht="20.25" customHeight="1" thickBot="1">
      <c r="A20" s="24" t="s">
        <v>145</v>
      </c>
      <c r="B20" s="13" t="s">
        <v>146</v>
      </c>
      <c r="C20" s="25">
        <f>C21</f>
        <v>909.9</v>
      </c>
      <c r="D20" s="53">
        <v>406400</v>
      </c>
      <c r="E20" s="85">
        <v>318425.79000000004</v>
      </c>
      <c r="F20" s="80">
        <v>78.35280265748032</v>
      </c>
    </row>
    <row r="21" spans="1:6" ht="33.75" customHeight="1" thickBot="1">
      <c r="A21" s="9" t="s">
        <v>147</v>
      </c>
      <c r="B21" s="10" t="s">
        <v>148</v>
      </c>
      <c r="C21" s="16">
        <v>909.9</v>
      </c>
      <c r="D21" s="53">
        <v>406400</v>
      </c>
      <c r="E21" s="85">
        <v>318425.79000000004</v>
      </c>
      <c r="F21" s="80">
        <v>78.35280265748032</v>
      </c>
    </row>
    <row r="22" spans="1:6" ht="24" customHeight="1" thickBot="1">
      <c r="A22" s="9" t="s">
        <v>149</v>
      </c>
      <c r="B22" s="10" t="s">
        <v>150</v>
      </c>
      <c r="C22" s="16" t="e">
        <f>C23+C25</f>
        <v>#REF!</v>
      </c>
      <c r="D22" s="53">
        <v>8641084.350000001</v>
      </c>
      <c r="E22" s="85">
        <v>8753031.11</v>
      </c>
      <c r="F22" s="80">
        <v>101.29551750064792</v>
      </c>
    </row>
    <row r="23" spans="1:7" ht="25.5" customHeight="1" thickBot="1">
      <c r="A23" s="12" t="s">
        <v>151</v>
      </c>
      <c r="B23" s="27" t="s">
        <v>152</v>
      </c>
      <c r="C23" s="22">
        <f>C24</f>
        <v>1164.1</v>
      </c>
      <c r="D23" s="53">
        <v>1677959.2000000002</v>
      </c>
      <c r="E23" s="85">
        <v>1574747.54</v>
      </c>
      <c r="F23" s="80">
        <v>93.84897678084187</v>
      </c>
      <c r="G23" s="44"/>
    </row>
    <row r="24" spans="1:6" ht="36.75" customHeight="1" thickBot="1">
      <c r="A24" s="9" t="s">
        <v>153</v>
      </c>
      <c r="B24" s="10" t="s">
        <v>154</v>
      </c>
      <c r="C24" s="16">
        <v>1164.1</v>
      </c>
      <c r="D24" s="53">
        <v>1677959.2000000002</v>
      </c>
      <c r="E24" s="85">
        <v>1574747.54</v>
      </c>
      <c r="F24" s="80">
        <v>93.84897678084187</v>
      </c>
    </row>
    <row r="25" spans="1:8" ht="22.5" customHeight="1" thickBot="1">
      <c r="A25" s="9" t="s">
        <v>155</v>
      </c>
      <c r="B25" s="10" t="s">
        <v>156</v>
      </c>
      <c r="C25" s="16" t="e">
        <f>C26</f>
        <v>#REF!</v>
      </c>
      <c r="D25" s="53">
        <v>6963125.15</v>
      </c>
      <c r="E25" s="85">
        <v>7178283.57</v>
      </c>
      <c r="F25" s="80">
        <v>103.08996916420496</v>
      </c>
      <c r="H25" s="1"/>
    </row>
    <row r="26" spans="1:6" ht="30.75" customHeight="1" thickBot="1">
      <c r="A26" s="9" t="s">
        <v>157</v>
      </c>
      <c r="B26" s="10" t="s">
        <v>158</v>
      </c>
      <c r="C26" s="16" t="e">
        <f>#REF!</f>
        <v>#REF!</v>
      </c>
      <c r="D26" s="53">
        <v>6963125.15</v>
      </c>
      <c r="E26" s="85">
        <v>7178283.57</v>
      </c>
      <c r="F26" s="80">
        <v>103.08996916420496</v>
      </c>
    </row>
    <row r="27" spans="1:7" ht="37.5" customHeight="1" thickBot="1">
      <c r="A27" s="28" t="s">
        <v>159</v>
      </c>
      <c r="B27" s="28" t="s">
        <v>160</v>
      </c>
      <c r="C27" s="29">
        <f>C28+C29+C30</f>
        <v>1988.7</v>
      </c>
      <c r="D27" s="53">
        <v>1158178.9900000002</v>
      </c>
      <c r="E27" s="85">
        <v>1005299.9</v>
      </c>
      <c r="F27" s="80">
        <v>86.8000463382607</v>
      </c>
      <c r="G27" s="44"/>
    </row>
    <row r="28" spans="1:7" ht="125.25" customHeight="1" thickBot="1">
      <c r="A28" s="30" t="s">
        <v>161</v>
      </c>
      <c r="B28" s="10" t="s">
        <v>162</v>
      </c>
      <c r="C28" s="16">
        <v>1622</v>
      </c>
      <c r="D28" s="53">
        <v>1009606.3400000001</v>
      </c>
      <c r="E28" s="85">
        <v>888912.85</v>
      </c>
      <c r="F28" s="80">
        <v>88.04549008675994</v>
      </c>
      <c r="G28" s="44"/>
    </row>
    <row r="29" spans="1:6" ht="57" customHeight="1" thickBot="1">
      <c r="A29" s="9" t="s">
        <v>163</v>
      </c>
      <c r="B29" s="10" t="s">
        <v>164</v>
      </c>
      <c r="C29" s="16">
        <v>366.7</v>
      </c>
      <c r="D29" s="53">
        <v>148572.65000000002</v>
      </c>
      <c r="E29" s="85">
        <v>109163.87</v>
      </c>
      <c r="F29" s="80">
        <v>73.47507768085174</v>
      </c>
    </row>
    <row r="30" spans="1:6" ht="67.5" customHeight="1" thickBot="1">
      <c r="A30" s="9" t="s">
        <v>165</v>
      </c>
      <c r="B30" s="10" t="s">
        <v>166</v>
      </c>
      <c r="C30" s="16">
        <v>0</v>
      </c>
      <c r="D30" s="53">
        <v>0</v>
      </c>
      <c r="E30" s="85">
        <v>7223.18</v>
      </c>
      <c r="F30" s="80"/>
    </row>
    <row r="31" spans="1:6" ht="48" customHeight="1" thickBot="1">
      <c r="A31" s="28" t="s">
        <v>167</v>
      </c>
      <c r="B31" s="28" t="s">
        <v>168</v>
      </c>
      <c r="C31" s="29" t="e">
        <f>#REF!+C32</f>
        <v>#REF!</v>
      </c>
      <c r="D31" s="53">
        <v>360000</v>
      </c>
      <c r="E31" s="85">
        <v>330988</v>
      </c>
      <c r="F31" s="80">
        <v>91.94111111111111</v>
      </c>
    </row>
    <row r="32" spans="1:6" ht="38.25" customHeight="1" thickBot="1">
      <c r="A32" s="9" t="s">
        <v>169</v>
      </c>
      <c r="B32" s="10" t="s">
        <v>170</v>
      </c>
      <c r="C32" s="16">
        <v>0</v>
      </c>
      <c r="D32" s="53">
        <v>360000</v>
      </c>
      <c r="E32" s="85">
        <v>330988</v>
      </c>
      <c r="F32" s="80">
        <v>91.94111111111111</v>
      </c>
    </row>
    <row r="33" spans="1:6" ht="24.75" customHeight="1" thickBot="1">
      <c r="A33" s="7" t="s">
        <v>171</v>
      </c>
      <c r="B33" s="3" t="s">
        <v>172</v>
      </c>
      <c r="C33" s="23">
        <f>C34+C35</f>
        <v>1028</v>
      </c>
      <c r="D33" s="53">
        <v>67556.27</v>
      </c>
      <c r="E33" s="85">
        <v>90550.52</v>
      </c>
      <c r="F33" s="80">
        <v>134.03718115283746</v>
      </c>
    </row>
    <row r="34" spans="1:6" ht="69" customHeight="1" thickBot="1">
      <c r="A34" s="31" t="s">
        <v>173</v>
      </c>
      <c r="B34" s="10" t="s">
        <v>174</v>
      </c>
      <c r="C34" s="16">
        <v>1000</v>
      </c>
      <c r="D34" s="53">
        <v>0</v>
      </c>
      <c r="E34" s="85">
        <v>23000</v>
      </c>
      <c r="F34" s="80"/>
    </row>
    <row r="35" spans="1:6" ht="62.25" customHeight="1" thickBot="1">
      <c r="A35" s="24" t="s">
        <v>175</v>
      </c>
      <c r="B35" s="13" t="s">
        <v>176</v>
      </c>
      <c r="C35" s="25">
        <v>28</v>
      </c>
      <c r="D35" s="53">
        <v>67556.27</v>
      </c>
      <c r="E35" s="85">
        <v>67550.52</v>
      </c>
      <c r="F35" s="80">
        <v>99.991488576856</v>
      </c>
    </row>
    <row r="36" spans="1:6" ht="62.25" customHeight="1" thickBot="1">
      <c r="A36" s="18" t="s">
        <v>234</v>
      </c>
      <c r="B36" s="3" t="s">
        <v>233</v>
      </c>
      <c r="C36" s="19"/>
      <c r="D36" s="53">
        <v>50000</v>
      </c>
      <c r="E36" s="85">
        <v>50000</v>
      </c>
      <c r="F36" s="80">
        <v>100</v>
      </c>
    </row>
    <row r="37" spans="1:6" ht="62.25" customHeight="1" thickBot="1">
      <c r="A37" s="12" t="s">
        <v>235</v>
      </c>
      <c r="B37" s="13" t="s">
        <v>236</v>
      </c>
      <c r="C37" s="22"/>
      <c r="D37" s="53">
        <v>50000</v>
      </c>
      <c r="E37" s="85">
        <v>50000</v>
      </c>
      <c r="F37" s="80">
        <v>100</v>
      </c>
    </row>
    <row r="38" spans="1:6" ht="24.75" customHeight="1" thickBot="1">
      <c r="A38" s="28" t="s">
        <v>177</v>
      </c>
      <c r="B38" s="4" t="s">
        <v>178</v>
      </c>
      <c r="C38" s="29">
        <f>C39</f>
        <v>249</v>
      </c>
      <c r="D38" s="53">
        <v>300000</v>
      </c>
      <c r="E38" s="85">
        <v>268405.5</v>
      </c>
      <c r="F38" s="80">
        <v>89.46849999999999</v>
      </c>
    </row>
    <row r="39" spans="1:6" ht="22.5" customHeight="1" thickBot="1">
      <c r="A39" s="9" t="s">
        <v>179</v>
      </c>
      <c r="B39" s="10" t="s">
        <v>180</v>
      </c>
      <c r="C39" s="32">
        <v>249</v>
      </c>
      <c r="D39" s="53">
        <v>300000</v>
      </c>
      <c r="E39" s="85">
        <v>268405.5</v>
      </c>
      <c r="F39" s="80">
        <v>89.46849999999999</v>
      </c>
    </row>
    <row r="40" spans="1:6" ht="23.25" customHeight="1" thickBot="1">
      <c r="A40" s="7" t="s">
        <v>181</v>
      </c>
      <c r="B40" s="3" t="s">
        <v>182</v>
      </c>
      <c r="C40" s="23" t="e">
        <f>C41+#REF!+#REF!+C43+C48+#REF!+#REF!+#REF!</f>
        <v>#REF!</v>
      </c>
      <c r="D40" s="53">
        <v>931024.4700000002</v>
      </c>
      <c r="E40" s="85">
        <v>926724.4700000002</v>
      </c>
      <c r="F40" s="80">
        <v>99.53814318113466</v>
      </c>
    </row>
    <row r="41" spans="1:6" ht="39.75" customHeight="1" thickBot="1">
      <c r="A41" s="9" t="s">
        <v>183</v>
      </c>
      <c r="B41" s="10" t="s">
        <v>184</v>
      </c>
      <c r="C41" s="16">
        <v>3193.8</v>
      </c>
      <c r="D41" s="53">
        <v>1236600</v>
      </c>
      <c r="E41" s="85">
        <v>1236600</v>
      </c>
      <c r="F41" s="80">
        <v>100</v>
      </c>
    </row>
    <row r="42" spans="1:6" ht="51" customHeight="1" thickBot="1">
      <c r="A42" s="9" t="s">
        <v>185</v>
      </c>
      <c r="B42" s="10" t="s">
        <v>186</v>
      </c>
      <c r="C42" s="26"/>
      <c r="D42" s="53">
        <v>1300</v>
      </c>
      <c r="E42" s="85">
        <v>0</v>
      </c>
      <c r="F42" s="80">
        <v>0</v>
      </c>
    </row>
    <row r="43" spans="1:6" ht="77.25" customHeight="1" thickBot="1">
      <c r="A43" s="9" t="s">
        <v>187</v>
      </c>
      <c r="B43" s="10" t="s">
        <v>188</v>
      </c>
      <c r="C43" s="16">
        <v>129.9</v>
      </c>
      <c r="D43" s="53">
        <v>151600</v>
      </c>
      <c r="E43" s="85">
        <v>151600</v>
      </c>
      <c r="F43" s="80">
        <v>100</v>
      </c>
    </row>
    <row r="44" spans="1:6" ht="39" customHeight="1" thickBot="1">
      <c r="A44" s="12" t="s">
        <v>189</v>
      </c>
      <c r="B44" s="27" t="s">
        <v>190</v>
      </c>
      <c r="C44" s="22"/>
      <c r="D44" s="53">
        <v>1800</v>
      </c>
      <c r="E44" s="85">
        <v>1800</v>
      </c>
      <c r="F44" s="80">
        <v>100</v>
      </c>
    </row>
    <row r="45" spans="1:6" ht="52.5" customHeight="1" thickBot="1">
      <c r="A45" s="51" t="s">
        <v>225</v>
      </c>
      <c r="B45" s="51" t="s">
        <v>224</v>
      </c>
      <c r="C45" s="52"/>
      <c r="D45" s="53">
        <v>2429441.23</v>
      </c>
      <c r="E45" s="85">
        <v>2426441.23</v>
      </c>
      <c r="F45" s="80">
        <v>99.87651481489017</v>
      </c>
    </row>
    <row r="46" spans="1:6" ht="197.25" customHeight="1" thickBot="1">
      <c r="A46" s="18"/>
      <c r="B46" s="27" t="s">
        <v>210</v>
      </c>
      <c r="C46" s="22"/>
      <c r="D46" s="53">
        <v>2088003.8399999999</v>
      </c>
      <c r="E46" s="85">
        <v>2088003.8399999999</v>
      </c>
      <c r="F46" s="80">
        <v>100</v>
      </c>
    </row>
    <row r="47" spans="1:6" ht="147" customHeight="1" thickBot="1">
      <c r="A47" s="18"/>
      <c r="B47" s="27" t="s">
        <v>211</v>
      </c>
      <c r="C47" s="22"/>
      <c r="D47" s="53">
        <v>341437.39</v>
      </c>
      <c r="E47" s="85">
        <v>338437.39</v>
      </c>
      <c r="F47" s="80">
        <v>99.12136160600338</v>
      </c>
    </row>
    <row r="48" spans="1:6" ht="21" customHeight="1" thickBot="1">
      <c r="A48" s="4" t="s">
        <v>191</v>
      </c>
      <c r="B48" s="4" t="s">
        <v>192</v>
      </c>
      <c r="C48" s="33" t="e">
        <f>C49+#REF!+#REF!+#REF!+#REF!+#REF!+#REF!</f>
        <v>#REF!</v>
      </c>
      <c r="D48" s="53">
        <v>-2889716.76</v>
      </c>
      <c r="E48" s="85">
        <v>-2889716.76</v>
      </c>
      <c r="F48" s="80">
        <v>100</v>
      </c>
    </row>
    <row r="49" spans="1:6" ht="69" customHeight="1" thickBot="1">
      <c r="A49" s="9"/>
      <c r="B49" s="34" t="s">
        <v>193</v>
      </c>
      <c r="C49" s="16">
        <v>0</v>
      </c>
      <c r="D49" s="53">
        <v>127018</v>
      </c>
      <c r="E49" s="85">
        <v>127018</v>
      </c>
      <c r="F49" s="80">
        <v>100</v>
      </c>
    </row>
    <row r="50" spans="1:6" ht="52.5" customHeight="1" thickBot="1">
      <c r="A50" s="45" t="s">
        <v>213</v>
      </c>
      <c r="B50" s="35" t="s">
        <v>214</v>
      </c>
      <c r="C50" s="25"/>
      <c r="D50" s="53">
        <v>1909.6</v>
      </c>
      <c r="E50" s="85">
        <v>1909.6</v>
      </c>
      <c r="F50" s="80">
        <v>100</v>
      </c>
    </row>
    <row r="51" spans="1:6" ht="38.25" customHeight="1" thickBot="1">
      <c r="A51" s="36" t="s">
        <v>199</v>
      </c>
      <c r="B51" s="41" t="s">
        <v>198</v>
      </c>
      <c r="C51" s="25"/>
      <c r="D51" s="53">
        <v>-3018644.36</v>
      </c>
      <c r="E51" s="85">
        <v>-3018644.36</v>
      </c>
      <c r="F51" s="80">
        <v>100</v>
      </c>
    </row>
    <row r="52" spans="1:6" ht="32.25" thickBot="1">
      <c r="A52" s="7"/>
      <c r="B52" s="4" t="s">
        <v>194</v>
      </c>
      <c r="C52" s="8" t="e">
        <f>C8+C40</f>
        <v>#REF!</v>
      </c>
      <c r="D52" s="53">
        <v>36347261.190000005</v>
      </c>
      <c r="E52" s="85">
        <v>37058634.949999996</v>
      </c>
      <c r="F52" s="80">
        <v>101.95715918258983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5"/>
    </row>
    <row r="62" ht="12.75">
      <c r="D62" s="54"/>
    </row>
    <row r="63" ht="12.75">
      <c r="D63" s="54"/>
    </row>
    <row r="64" ht="12.75">
      <c r="D64" s="54"/>
    </row>
    <row r="65" ht="12.75">
      <c r="D65" s="54"/>
    </row>
    <row r="66" ht="12.75">
      <c r="D66" s="54"/>
    </row>
    <row r="67" ht="12.75">
      <c r="D67" s="54"/>
    </row>
    <row r="68" ht="12.75">
      <c r="D68" s="54"/>
    </row>
    <row r="69" ht="12.75">
      <c r="D69" s="54"/>
    </row>
    <row r="70" ht="12.75">
      <c r="D70" s="54"/>
    </row>
    <row r="71" ht="12.75">
      <c r="D71" s="54"/>
    </row>
    <row r="72" ht="12.75">
      <c r="D72" s="54"/>
    </row>
    <row r="73" ht="12.75">
      <c r="D73" s="54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0" ht="12.75">
      <c r="D80" s="54"/>
    </row>
    <row r="81" ht="12.75">
      <c r="D81" s="54"/>
    </row>
  </sheetData>
  <sheetProtection/>
  <mergeCells count="11">
    <mergeCell ref="A4:C4"/>
    <mergeCell ref="B5:B7"/>
    <mergeCell ref="A1:C1"/>
    <mergeCell ref="D1:F1"/>
    <mergeCell ref="E5:E7"/>
    <mergeCell ref="A2:E2"/>
    <mergeCell ref="F5:F7"/>
    <mergeCell ref="D5:D7"/>
    <mergeCell ref="A3:C3"/>
    <mergeCell ref="C5:C6"/>
    <mergeCell ref="A5:A7"/>
  </mergeCells>
  <printOptions/>
  <pageMargins left="0.7874015748031497" right="0" top="0.3937007874015748" bottom="0.1968503937007874" header="0.31496062992125984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4">
      <selection activeCell="H19" sqref="H19"/>
    </sheetView>
  </sheetViews>
  <sheetFormatPr defaultColWidth="9.00390625" defaultRowHeight="12.75"/>
  <cols>
    <col min="1" max="1" width="33.875" style="42" customWidth="1"/>
    <col min="2" max="3" width="9.125" style="42" customWidth="1"/>
    <col min="4" max="4" width="11.875" style="42" customWidth="1"/>
    <col min="5" max="5" width="6.25390625" style="42" customWidth="1"/>
    <col min="6" max="6" width="14.00390625" style="42" customWidth="1"/>
    <col min="7" max="7" width="17.75390625" style="42" customWidth="1"/>
    <col min="8" max="8" width="18.75390625" style="42" customWidth="1"/>
    <col min="9" max="9" width="19.25390625" style="0" customWidth="1"/>
    <col min="10" max="10" width="12.375" style="0" customWidth="1"/>
    <col min="11" max="11" width="9.125" style="0" customWidth="1"/>
  </cols>
  <sheetData>
    <row r="1" spans="1:5" ht="15.75">
      <c r="A1" s="107"/>
      <c r="B1" s="107"/>
      <c r="C1" s="107"/>
      <c r="D1" s="107"/>
      <c r="E1" s="107"/>
    </row>
    <row r="2" spans="1:8" ht="91.5" customHeight="1">
      <c r="A2" s="57"/>
      <c r="B2" s="57"/>
      <c r="C2" s="57"/>
      <c r="D2" s="57"/>
      <c r="E2" s="57"/>
      <c r="F2" s="104" t="s">
        <v>242</v>
      </c>
      <c r="G2" s="104"/>
      <c r="H2" s="104"/>
    </row>
    <row r="3" spans="1:5" ht="35.25" customHeight="1">
      <c r="A3" s="108" t="s">
        <v>29</v>
      </c>
      <c r="B3" s="108"/>
      <c r="C3" s="108"/>
      <c r="D3" s="108"/>
      <c r="E3" s="108"/>
    </row>
    <row r="4" spans="1:5" ht="15.75" customHeight="1" thickBot="1">
      <c r="A4" s="58"/>
      <c r="B4" s="58"/>
      <c r="C4" s="58"/>
      <c r="D4" s="58"/>
      <c r="E4" s="58"/>
    </row>
    <row r="5" spans="1:8" ht="41.25" customHeight="1">
      <c r="A5" s="109" t="s">
        <v>7</v>
      </c>
      <c r="B5" s="111" t="s">
        <v>19</v>
      </c>
      <c r="C5" s="113" t="s">
        <v>9</v>
      </c>
      <c r="D5" s="113" t="s">
        <v>10</v>
      </c>
      <c r="E5" s="113" t="s">
        <v>11</v>
      </c>
      <c r="F5" s="105" t="s">
        <v>238</v>
      </c>
      <c r="G5" s="102" t="s">
        <v>239</v>
      </c>
      <c r="H5" s="102" t="s">
        <v>241</v>
      </c>
    </row>
    <row r="6" spans="1:8" ht="12" customHeight="1" thickBot="1">
      <c r="A6" s="110"/>
      <c r="B6" s="112"/>
      <c r="C6" s="114"/>
      <c r="D6" s="114"/>
      <c r="E6" s="115"/>
      <c r="F6" s="106"/>
      <c r="G6" s="103"/>
      <c r="H6" s="103"/>
    </row>
    <row r="7" spans="1:13" ht="19.5" customHeight="1">
      <c r="A7" s="59" t="s">
        <v>21</v>
      </c>
      <c r="B7" s="60">
        <v>221</v>
      </c>
      <c r="C7" s="39"/>
      <c r="D7" s="39"/>
      <c r="E7" s="39"/>
      <c r="F7" s="78">
        <v>518303.4</v>
      </c>
      <c r="G7" s="78">
        <v>518303.4</v>
      </c>
      <c r="H7" s="78">
        <v>100</v>
      </c>
      <c r="I7" s="1"/>
      <c r="J7" s="1"/>
      <c r="K7" s="1"/>
      <c r="L7" s="1"/>
      <c r="M7" s="1"/>
    </row>
    <row r="8" spans="1:13" ht="48.75" customHeight="1">
      <c r="A8" s="46" t="s">
        <v>79</v>
      </c>
      <c r="B8" s="47">
        <v>221</v>
      </c>
      <c r="C8" s="39" t="s">
        <v>0</v>
      </c>
      <c r="D8" s="39" t="s">
        <v>32</v>
      </c>
      <c r="E8" s="39" t="s">
        <v>24</v>
      </c>
      <c r="F8" s="40">
        <v>64620</v>
      </c>
      <c r="G8" s="40">
        <v>64620</v>
      </c>
      <c r="H8" s="78">
        <v>100</v>
      </c>
      <c r="I8" s="1"/>
      <c r="J8" s="1"/>
      <c r="K8" s="1"/>
      <c r="L8" s="1"/>
      <c r="M8" s="1"/>
    </row>
    <row r="9" spans="1:13" ht="84" customHeight="1">
      <c r="A9" s="46" t="s">
        <v>77</v>
      </c>
      <c r="B9" s="47">
        <v>221</v>
      </c>
      <c r="C9" s="39" t="s">
        <v>0</v>
      </c>
      <c r="D9" s="39" t="s">
        <v>57</v>
      </c>
      <c r="E9" s="39" t="s">
        <v>23</v>
      </c>
      <c r="F9" s="40">
        <v>329768</v>
      </c>
      <c r="G9" s="40">
        <v>329768</v>
      </c>
      <c r="H9" s="78">
        <v>100</v>
      </c>
      <c r="I9" s="1"/>
      <c r="J9" s="1"/>
      <c r="K9" s="1"/>
      <c r="L9" s="1"/>
      <c r="M9" s="1"/>
    </row>
    <row r="10" spans="1:13" ht="48.75" customHeight="1">
      <c r="A10" s="46" t="s">
        <v>56</v>
      </c>
      <c r="B10" s="47">
        <v>221</v>
      </c>
      <c r="C10" s="39" t="s">
        <v>0</v>
      </c>
      <c r="D10" s="39" t="s">
        <v>57</v>
      </c>
      <c r="E10" s="39" t="s">
        <v>24</v>
      </c>
      <c r="F10" s="40">
        <v>96030.4</v>
      </c>
      <c r="G10" s="40">
        <v>96030.4</v>
      </c>
      <c r="H10" s="78">
        <v>100</v>
      </c>
      <c r="I10" s="1"/>
      <c r="J10" s="1"/>
      <c r="K10" s="1"/>
      <c r="L10" s="1"/>
      <c r="M10" s="1"/>
    </row>
    <row r="11" spans="1:13" ht="60.75" customHeight="1">
      <c r="A11" s="46" t="s">
        <v>100</v>
      </c>
      <c r="B11" s="47">
        <v>221</v>
      </c>
      <c r="C11" s="39" t="s">
        <v>0</v>
      </c>
      <c r="D11" s="39" t="s">
        <v>101</v>
      </c>
      <c r="E11" s="39" t="s">
        <v>12</v>
      </c>
      <c r="F11" s="40">
        <v>27885</v>
      </c>
      <c r="G11" s="40">
        <v>27885</v>
      </c>
      <c r="H11" s="78">
        <v>100</v>
      </c>
      <c r="I11" s="1"/>
      <c r="J11" s="1"/>
      <c r="K11" s="1"/>
      <c r="L11" s="1"/>
      <c r="M11" s="1"/>
    </row>
    <row r="12" spans="1:13" ht="15.75" customHeight="1">
      <c r="A12" s="59" t="s">
        <v>22</v>
      </c>
      <c r="B12" s="60">
        <v>220</v>
      </c>
      <c r="C12" s="39"/>
      <c r="D12" s="39"/>
      <c r="E12" s="39"/>
      <c r="F12" s="40">
        <v>42073364.20000001</v>
      </c>
      <c r="G12" s="40">
        <v>41093936.49000002</v>
      </c>
      <c r="H12" s="78">
        <v>97.67209556777019</v>
      </c>
      <c r="I12" s="1"/>
      <c r="J12" s="1"/>
      <c r="K12" s="1"/>
      <c r="L12" s="1"/>
      <c r="M12" s="1"/>
    </row>
    <row r="13" spans="1:13" ht="74.25" customHeight="1">
      <c r="A13" s="46" t="s">
        <v>78</v>
      </c>
      <c r="B13" s="47">
        <v>220</v>
      </c>
      <c r="C13" s="39" t="s">
        <v>99</v>
      </c>
      <c r="D13" s="39" t="s">
        <v>58</v>
      </c>
      <c r="E13" s="39" t="s">
        <v>23</v>
      </c>
      <c r="F13" s="40">
        <v>972784.24</v>
      </c>
      <c r="G13" s="40">
        <v>972784.24</v>
      </c>
      <c r="H13" s="78">
        <v>100</v>
      </c>
      <c r="I13" s="1"/>
      <c r="J13" s="1"/>
      <c r="K13" s="1"/>
      <c r="L13" s="1"/>
      <c r="M13" s="1"/>
    </row>
    <row r="14" spans="1:13" ht="49.5" customHeight="1">
      <c r="A14" s="46" t="s">
        <v>80</v>
      </c>
      <c r="B14" s="47">
        <v>220</v>
      </c>
      <c r="C14" s="39" t="s">
        <v>1</v>
      </c>
      <c r="D14" s="39" t="s">
        <v>53</v>
      </c>
      <c r="E14" s="39" t="s">
        <v>24</v>
      </c>
      <c r="F14" s="40">
        <v>354251.1</v>
      </c>
      <c r="G14" s="40">
        <v>354251.1</v>
      </c>
      <c r="H14" s="78">
        <v>100</v>
      </c>
      <c r="I14" s="1"/>
      <c r="J14" s="1"/>
      <c r="K14" s="1"/>
      <c r="L14" s="1"/>
      <c r="M14" s="1"/>
    </row>
    <row r="15" spans="1:13" ht="72.75" customHeight="1">
      <c r="A15" s="46" t="s">
        <v>59</v>
      </c>
      <c r="B15" s="47">
        <v>220</v>
      </c>
      <c r="C15" s="39" t="s">
        <v>1</v>
      </c>
      <c r="D15" s="39" t="s">
        <v>62</v>
      </c>
      <c r="E15" s="39" t="s">
        <v>23</v>
      </c>
      <c r="F15" s="40">
        <v>4267876.31</v>
      </c>
      <c r="G15" s="40">
        <v>4212567.96</v>
      </c>
      <c r="H15" s="78">
        <v>98.70407795393677</v>
      </c>
      <c r="I15" s="1"/>
      <c r="J15" s="1"/>
      <c r="K15" s="1"/>
      <c r="L15" s="1"/>
      <c r="M15" s="1"/>
    </row>
    <row r="16" spans="1:13" ht="38.25" customHeight="1">
      <c r="A16" s="46" t="s">
        <v>60</v>
      </c>
      <c r="B16" s="47">
        <v>220</v>
      </c>
      <c r="C16" s="39" t="s">
        <v>1</v>
      </c>
      <c r="D16" s="39" t="s">
        <v>62</v>
      </c>
      <c r="E16" s="39" t="s">
        <v>24</v>
      </c>
      <c r="F16" s="40">
        <v>1576014.57</v>
      </c>
      <c r="G16" s="40">
        <v>1575713.43</v>
      </c>
      <c r="H16" s="78">
        <v>99.98089230862884</v>
      </c>
      <c r="I16" s="1"/>
      <c r="J16" s="1"/>
      <c r="K16" s="1"/>
      <c r="L16" s="1"/>
      <c r="M16" s="1"/>
    </row>
    <row r="17" spans="1:13" ht="36" customHeight="1">
      <c r="A17" s="46" t="s">
        <v>61</v>
      </c>
      <c r="B17" s="47">
        <v>220</v>
      </c>
      <c r="C17" s="39" t="s">
        <v>1</v>
      </c>
      <c r="D17" s="39" t="s">
        <v>62</v>
      </c>
      <c r="E17" s="39" t="s">
        <v>25</v>
      </c>
      <c r="F17" s="40">
        <v>1729</v>
      </c>
      <c r="G17" s="40">
        <v>1729</v>
      </c>
      <c r="H17" s="78">
        <v>100</v>
      </c>
      <c r="I17" s="1"/>
      <c r="J17" s="1"/>
      <c r="K17" s="1"/>
      <c r="L17" s="1"/>
      <c r="M17" s="1"/>
    </row>
    <row r="18" spans="1:13" ht="61.5" customHeight="1">
      <c r="A18" s="46" t="s">
        <v>63</v>
      </c>
      <c r="B18" s="47">
        <v>220</v>
      </c>
      <c r="C18" s="39" t="s">
        <v>1</v>
      </c>
      <c r="D18" s="39" t="s">
        <v>64</v>
      </c>
      <c r="E18" s="39" t="s">
        <v>12</v>
      </c>
      <c r="F18" s="40">
        <v>230695.64</v>
      </c>
      <c r="G18" s="40">
        <v>230695.64</v>
      </c>
      <c r="H18" s="78">
        <v>100</v>
      </c>
      <c r="I18" s="1"/>
      <c r="J18" s="1"/>
      <c r="K18" s="1"/>
      <c r="L18" s="1"/>
      <c r="M18" s="1"/>
    </row>
    <row r="19" spans="1:13" ht="87" customHeight="1">
      <c r="A19" s="46" t="s">
        <v>81</v>
      </c>
      <c r="B19" s="47">
        <v>220</v>
      </c>
      <c r="C19" s="39" t="s">
        <v>1</v>
      </c>
      <c r="D19" s="39" t="s">
        <v>65</v>
      </c>
      <c r="E19" s="39" t="s">
        <v>12</v>
      </c>
      <c r="F19" s="40">
        <v>18714.5</v>
      </c>
      <c r="G19" s="40">
        <v>18714.5</v>
      </c>
      <c r="H19" s="78">
        <v>100</v>
      </c>
      <c r="I19" s="1"/>
      <c r="J19" s="1"/>
      <c r="K19" s="1"/>
      <c r="L19" s="1"/>
      <c r="M19" s="1"/>
    </row>
    <row r="20" spans="1:13" ht="60.75" customHeight="1" thickBot="1">
      <c r="A20" s="46" t="s">
        <v>82</v>
      </c>
      <c r="B20" s="47">
        <v>220</v>
      </c>
      <c r="C20" s="39" t="s">
        <v>28</v>
      </c>
      <c r="D20" s="39" t="s">
        <v>75</v>
      </c>
      <c r="E20" s="39" t="s">
        <v>24</v>
      </c>
      <c r="F20" s="40">
        <v>1300</v>
      </c>
      <c r="G20" s="40">
        <v>0</v>
      </c>
      <c r="H20" s="78">
        <v>0</v>
      </c>
      <c r="I20" s="1"/>
      <c r="J20" s="1"/>
      <c r="K20" s="1"/>
      <c r="L20" s="1"/>
      <c r="M20" s="1"/>
    </row>
    <row r="21" spans="1:13" ht="62.25" customHeight="1" thickBot="1">
      <c r="A21" s="61" t="s">
        <v>83</v>
      </c>
      <c r="B21" s="62">
        <v>220</v>
      </c>
      <c r="C21" s="63" t="s">
        <v>16</v>
      </c>
      <c r="D21" s="63" t="s">
        <v>46</v>
      </c>
      <c r="E21" s="63" t="s">
        <v>24</v>
      </c>
      <c r="F21" s="40">
        <v>121689.59999999999</v>
      </c>
      <c r="G21" s="40">
        <v>121689.59999999999</v>
      </c>
      <c r="H21" s="78">
        <v>100</v>
      </c>
      <c r="I21" s="1"/>
      <c r="J21" s="1"/>
      <c r="K21" s="1"/>
      <c r="L21" s="1"/>
      <c r="M21" s="1"/>
    </row>
    <row r="22" spans="1:13" ht="62.25" customHeight="1" thickBot="1">
      <c r="A22" s="61" t="s">
        <v>212</v>
      </c>
      <c r="B22" s="62">
        <v>220</v>
      </c>
      <c r="C22" s="63" t="s">
        <v>16</v>
      </c>
      <c r="D22" s="63" t="s">
        <v>46</v>
      </c>
      <c r="E22" s="63" t="s">
        <v>25</v>
      </c>
      <c r="F22" s="40">
        <v>25175</v>
      </c>
      <c r="G22" s="40">
        <v>25175</v>
      </c>
      <c r="H22" s="78">
        <v>100</v>
      </c>
      <c r="I22" s="1"/>
      <c r="J22" s="1"/>
      <c r="K22" s="1"/>
      <c r="L22" s="1"/>
      <c r="M22" s="1"/>
    </row>
    <row r="23" spans="1:13" ht="51" customHeight="1">
      <c r="A23" s="46" t="s">
        <v>84</v>
      </c>
      <c r="B23" s="47">
        <v>220</v>
      </c>
      <c r="C23" s="39" t="s">
        <v>16</v>
      </c>
      <c r="D23" s="39" t="s">
        <v>54</v>
      </c>
      <c r="E23" s="39" t="s">
        <v>24</v>
      </c>
      <c r="F23" s="40">
        <v>495931.6</v>
      </c>
      <c r="G23" s="40">
        <v>495931.6</v>
      </c>
      <c r="H23" s="78">
        <v>100</v>
      </c>
      <c r="I23" s="1"/>
      <c r="J23" s="1"/>
      <c r="K23" s="1"/>
      <c r="L23" s="1"/>
      <c r="M23" s="1"/>
    </row>
    <row r="24" spans="1:13" ht="35.25" customHeight="1">
      <c r="A24" s="46" t="s">
        <v>117</v>
      </c>
      <c r="B24" s="47">
        <v>220</v>
      </c>
      <c r="C24" s="39" t="s">
        <v>16</v>
      </c>
      <c r="D24" s="39" t="s">
        <v>54</v>
      </c>
      <c r="E24" s="39" t="s">
        <v>25</v>
      </c>
      <c r="F24" s="40">
        <v>6422.03</v>
      </c>
      <c r="G24" s="40">
        <v>6410.969999999999</v>
      </c>
      <c r="H24" s="78">
        <v>99.82778031245572</v>
      </c>
      <c r="I24" s="1"/>
      <c r="J24" s="1"/>
      <c r="K24" s="1"/>
      <c r="L24" s="1"/>
      <c r="M24" s="1"/>
    </row>
    <row r="25" spans="1:13" ht="60.75" customHeight="1">
      <c r="A25" s="46" t="s">
        <v>85</v>
      </c>
      <c r="B25" s="47">
        <v>220</v>
      </c>
      <c r="C25" s="39" t="s">
        <v>16</v>
      </c>
      <c r="D25" s="39" t="s">
        <v>55</v>
      </c>
      <c r="E25" s="39" t="s">
        <v>24</v>
      </c>
      <c r="F25" s="40">
        <v>218000</v>
      </c>
      <c r="G25" s="40">
        <v>217914.33</v>
      </c>
      <c r="H25" s="78">
        <v>99.96070183486238</v>
      </c>
      <c r="I25" s="1"/>
      <c r="J25" s="1"/>
      <c r="K25" s="1"/>
      <c r="L25" s="1"/>
      <c r="M25" s="1"/>
    </row>
    <row r="26" spans="1:13" s="50" customFormat="1" ht="47.25" customHeight="1">
      <c r="A26" s="64" t="s">
        <v>86</v>
      </c>
      <c r="B26" s="65">
        <v>220</v>
      </c>
      <c r="C26" s="66" t="s">
        <v>16</v>
      </c>
      <c r="D26" s="66" t="s">
        <v>42</v>
      </c>
      <c r="E26" s="66" t="s">
        <v>24</v>
      </c>
      <c r="F26" s="40">
        <v>85325.42000000004</v>
      </c>
      <c r="G26" s="40">
        <v>85325.42000000004</v>
      </c>
      <c r="H26" s="78">
        <v>100</v>
      </c>
      <c r="I26" s="49"/>
      <c r="J26" s="49"/>
      <c r="K26" s="49"/>
      <c r="L26" s="49"/>
      <c r="M26" s="49"/>
    </row>
    <row r="27" spans="1:13" ht="23.25" customHeight="1">
      <c r="A27" s="46" t="s">
        <v>87</v>
      </c>
      <c r="B27" s="47">
        <v>220</v>
      </c>
      <c r="C27" s="39" t="s">
        <v>16</v>
      </c>
      <c r="D27" s="39" t="s">
        <v>76</v>
      </c>
      <c r="E27" s="39" t="s">
        <v>25</v>
      </c>
      <c r="F27" s="40">
        <v>189467.44000000003</v>
      </c>
      <c r="G27" s="40">
        <v>189467.44000000003</v>
      </c>
      <c r="H27" s="78">
        <v>100</v>
      </c>
      <c r="I27" s="1"/>
      <c r="J27" s="1"/>
      <c r="K27" s="1"/>
      <c r="L27" s="1"/>
      <c r="M27" s="1"/>
    </row>
    <row r="28" spans="1:13" ht="50.25" customHeight="1">
      <c r="A28" s="46" t="s">
        <v>105</v>
      </c>
      <c r="B28" s="47">
        <v>220</v>
      </c>
      <c r="C28" s="39" t="s">
        <v>8</v>
      </c>
      <c r="D28" s="39" t="s">
        <v>88</v>
      </c>
      <c r="E28" s="39" t="s">
        <v>24</v>
      </c>
      <c r="F28" s="40">
        <v>151600</v>
      </c>
      <c r="G28" s="40">
        <v>151600</v>
      </c>
      <c r="H28" s="78">
        <v>100</v>
      </c>
      <c r="I28" s="1"/>
      <c r="J28" s="1"/>
      <c r="K28" s="1"/>
      <c r="L28" s="1"/>
      <c r="M28" s="1"/>
    </row>
    <row r="29" spans="1:13" ht="71.25" customHeight="1">
      <c r="A29" s="46" t="s">
        <v>104</v>
      </c>
      <c r="B29" s="47">
        <v>220</v>
      </c>
      <c r="C29" s="39" t="s">
        <v>2</v>
      </c>
      <c r="D29" s="39" t="s">
        <v>47</v>
      </c>
      <c r="E29" s="39" t="s">
        <v>24</v>
      </c>
      <c r="F29" s="40">
        <v>34160</v>
      </c>
      <c r="G29" s="40">
        <v>34160</v>
      </c>
      <c r="H29" s="78">
        <v>100</v>
      </c>
      <c r="I29" s="1"/>
      <c r="J29" s="1"/>
      <c r="K29" s="1"/>
      <c r="L29" s="1"/>
      <c r="M29" s="1"/>
    </row>
    <row r="30" spans="1:13" ht="50.25" customHeight="1">
      <c r="A30" s="46" t="s">
        <v>229</v>
      </c>
      <c r="B30" s="47">
        <v>220</v>
      </c>
      <c r="C30" s="39" t="s">
        <v>2</v>
      </c>
      <c r="D30" s="39" t="s">
        <v>48</v>
      </c>
      <c r="E30" s="39" t="s">
        <v>24</v>
      </c>
      <c r="F30" s="40">
        <v>1400</v>
      </c>
      <c r="G30" s="40">
        <v>1400</v>
      </c>
      <c r="H30" s="78">
        <v>100</v>
      </c>
      <c r="I30" s="1"/>
      <c r="J30" s="1"/>
      <c r="K30" s="1"/>
      <c r="L30" s="1"/>
      <c r="M30" s="1"/>
    </row>
    <row r="31" spans="1:13" ht="62.25" customHeight="1">
      <c r="A31" s="46" t="s">
        <v>107</v>
      </c>
      <c r="B31" s="47">
        <v>220</v>
      </c>
      <c r="C31" s="39" t="s">
        <v>18</v>
      </c>
      <c r="D31" s="39" t="s">
        <v>49</v>
      </c>
      <c r="E31" s="39" t="s">
        <v>24</v>
      </c>
      <c r="F31" s="40">
        <v>7150410.759999999</v>
      </c>
      <c r="G31" s="40">
        <v>7150410.759999999</v>
      </c>
      <c r="H31" s="78">
        <v>100</v>
      </c>
      <c r="I31" s="1"/>
      <c r="J31" s="1"/>
      <c r="K31" s="1"/>
      <c r="L31" s="1"/>
      <c r="M31" s="1"/>
    </row>
    <row r="32" spans="1:13" ht="35.25" customHeight="1">
      <c r="A32" s="46" t="s">
        <v>103</v>
      </c>
      <c r="B32" s="47">
        <v>220</v>
      </c>
      <c r="C32" s="39" t="s">
        <v>18</v>
      </c>
      <c r="D32" s="39" t="s">
        <v>50</v>
      </c>
      <c r="E32" s="39" t="s">
        <v>24</v>
      </c>
      <c r="F32" s="40">
        <v>747123.6399999999</v>
      </c>
      <c r="G32" s="40">
        <v>747123.6399999999</v>
      </c>
      <c r="H32" s="78">
        <v>100</v>
      </c>
      <c r="I32" s="1"/>
      <c r="J32" s="1"/>
      <c r="K32" s="1"/>
      <c r="L32" s="1"/>
      <c r="M32" s="1"/>
    </row>
    <row r="33" spans="1:13" ht="35.25" customHeight="1">
      <c r="A33" s="46" t="s">
        <v>52</v>
      </c>
      <c r="B33" s="47">
        <v>220</v>
      </c>
      <c r="C33" s="39" t="s">
        <v>18</v>
      </c>
      <c r="D33" s="39" t="s">
        <v>51</v>
      </c>
      <c r="E33" s="39" t="s">
        <v>24</v>
      </c>
      <c r="F33" s="40">
        <v>1178376.9399999997</v>
      </c>
      <c r="G33" s="40">
        <v>1178376.9399999997</v>
      </c>
      <c r="H33" s="78">
        <v>100</v>
      </c>
      <c r="I33" s="1"/>
      <c r="J33" s="1"/>
      <c r="K33" s="1"/>
      <c r="L33" s="1"/>
      <c r="M33" s="1"/>
    </row>
    <row r="34" spans="1:13" ht="69" customHeight="1">
      <c r="A34" s="46" t="s">
        <v>231</v>
      </c>
      <c r="B34" s="47">
        <v>220</v>
      </c>
      <c r="C34" s="39" t="s">
        <v>20</v>
      </c>
      <c r="D34" s="39" t="s">
        <v>232</v>
      </c>
      <c r="E34" s="39" t="s">
        <v>26</v>
      </c>
      <c r="F34" s="40">
        <v>141266.5</v>
      </c>
      <c r="G34" s="40">
        <v>0</v>
      </c>
      <c r="H34" s="78">
        <v>0</v>
      </c>
      <c r="I34" s="1"/>
      <c r="J34" s="1"/>
      <c r="K34" s="1"/>
      <c r="L34" s="1"/>
      <c r="M34" s="1"/>
    </row>
    <row r="35" spans="1:13" ht="48.75" customHeight="1">
      <c r="A35" s="46" t="s">
        <v>227</v>
      </c>
      <c r="B35" s="47">
        <v>220</v>
      </c>
      <c r="C35" s="39" t="s">
        <v>20</v>
      </c>
      <c r="D35" s="39" t="s">
        <v>228</v>
      </c>
      <c r="E35" s="39" t="s">
        <v>24</v>
      </c>
      <c r="F35" s="40">
        <v>10684.26</v>
      </c>
      <c r="G35" s="40">
        <v>10684.26</v>
      </c>
      <c r="H35" s="78">
        <v>100</v>
      </c>
      <c r="I35" s="1"/>
      <c r="J35" s="1"/>
      <c r="K35" s="1"/>
      <c r="L35" s="1"/>
      <c r="M35" s="1"/>
    </row>
    <row r="36" spans="1:13" ht="96" customHeight="1">
      <c r="A36" s="46" t="s">
        <v>203</v>
      </c>
      <c r="B36" s="47">
        <v>220</v>
      </c>
      <c r="C36" s="39" t="s">
        <v>20</v>
      </c>
      <c r="D36" s="39" t="s">
        <v>205</v>
      </c>
      <c r="E36" s="39" t="s">
        <v>26</v>
      </c>
      <c r="F36" s="40">
        <v>109894.94</v>
      </c>
      <c r="G36" s="40">
        <v>109894.94</v>
      </c>
      <c r="H36" s="78">
        <v>100</v>
      </c>
      <c r="I36" s="1"/>
      <c r="J36" s="1"/>
      <c r="K36" s="1"/>
      <c r="L36" s="1"/>
      <c r="M36" s="1"/>
    </row>
    <row r="37" spans="1:13" ht="96" customHeight="1">
      <c r="A37" s="46" t="s">
        <v>215</v>
      </c>
      <c r="B37" s="47">
        <v>221</v>
      </c>
      <c r="C37" s="39" t="s">
        <v>20</v>
      </c>
      <c r="D37" s="39" t="s">
        <v>216</v>
      </c>
      <c r="E37" s="39" t="s">
        <v>26</v>
      </c>
      <c r="F37" s="40">
        <v>192765.23</v>
      </c>
      <c r="G37" s="40">
        <v>192765.23</v>
      </c>
      <c r="H37" s="78">
        <v>100</v>
      </c>
      <c r="I37" s="1"/>
      <c r="J37" s="1"/>
      <c r="K37" s="1"/>
      <c r="L37" s="1"/>
      <c r="M37" s="1"/>
    </row>
    <row r="38" spans="1:13" ht="106.5" customHeight="1">
      <c r="A38" s="46" t="s">
        <v>217</v>
      </c>
      <c r="B38" s="47">
        <v>220</v>
      </c>
      <c r="C38" s="39" t="s">
        <v>20</v>
      </c>
      <c r="D38" s="39" t="s">
        <v>206</v>
      </c>
      <c r="E38" s="39" t="s">
        <v>24</v>
      </c>
      <c r="F38" s="40">
        <v>5986.129999999999</v>
      </c>
      <c r="G38" s="40">
        <v>0</v>
      </c>
      <c r="H38" s="78">
        <v>0</v>
      </c>
      <c r="I38" s="1"/>
      <c r="J38" s="1"/>
      <c r="K38" s="1"/>
      <c r="L38" s="1"/>
      <c r="M38" s="1"/>
    </row>
    <row r="39" spans="1:13" ht="96" customHeight="1">
      <c r="A39" s="46" t="s">
        <v>220</v>
      </c>
      <c r="B39" s="47">
        <v>220</v>
      </c>
      <c r="C39" s="39" t="s">
        <v>20</v>
      </c>
      <c r="D39" s="39" t="s">
        <v>221</v>
      </c>
      <c r="E39" s="39" t="s">
        <v>24</v>
      </c>
      <c r="F39" s="40">
        <v>200000</v>
      </c>
      <c r="G39" s="40">
        <v>0</v>
      </c>
      <c r="H39" s="78">
        <v>0</v>
      </c>
      <c r="I39" s="1"/>
      <c r="J39" s="1"/>
      <c r="K39" s="1"/>
      <c r="L39" s="1"/>
      <c r="M39" s="1"/>
    </row>
    <row r="40" spans="1:13" ht="118.5" customHeight="1">
      <c r="A40" s="46" t="s">
        <v>219</v>
      </c>
      <c r="B40" s="47">
        <v>220</v>
      </c>
      <c r="C40" s="39" t="s">
        <v>20</v>
      </c>
      <c r="D40" s="39" t="s">
        <v>222</v>
      </c>
      <c r="E40" s="39" t="s">
        <v>24</v>
      </c>
      <c r="F40" s="40">
        <v>39472.6</v>
      </c>
      <c r="G40" s="40">
        <v>14185.79</v>
      </c>
      <c r="H40" s="78">
        <v>35.938321772571356</v>
      </c>
      <c r="I40" s="1"/>
      <c r="J40" s="1"/>
      <c r="K40" s="1"/>
      <c r="L40" s="1"/>
      <c r="M40" s="1"/>
    </row>
    <row r="41" spans="1:13" ht="138.75" customHeight="1">
      <c r="A41" s="46" t="s">
        <v>218</v>
      </c>
      <c r="B41" s="47">
        <v>220</v>
      </c>
      <c r="C41" s="39" t="s">
        <v>20</v>
      </c>
      <c r="D41" s="39" t="s">
        <v>223</v>
      </c>
      <c r="E41" s="39" t="s">
        <v>24</v>
      </c>
      <c r="F41" s="40">
        <v>66802.27</v>
      </c>
      <c r="G41" s="40">
        <v>0</v>
      </c>
      <c r="H41" s="78">
        <v>0</v>
      </c>
      <c r="I41" s="1"/>
      <c r="J41" s="1"/>
      <c r="K41" s="1"/>
      <c r="L41" s="1"/>
      <c r="M41" s="1"/>
    </row>
    <row r="42" spans="1:13" ht="126.75" customHeight="1">
      <c r="A42" s="46" t="s">
        <v>207</v>
      </c>
      <c r="B42" s="47">
        <v>220</v>
      </c>
      <c r="C42" s="39" t="s">
        <v>20</v>
      </c>
      <c r="D42" s="39" t="s">
        <v>208</v>
      </c>
      <c r="E42" s="39" t="s">
        <v>26</v>
      </c>
      <c r="F42" s="40">
        <v>2088003.8399999999</v>
      </c>
      <c r="G42" s="40">
        <v>2088003.8399999999</v>
      </c>
      <c r="H42" s="78">
        <v>100</v>
      </c>
      <c r="I42" s="1"/>
      <c r="J42" s="1"/>
      <c r="K42" s="1"/>
      <c r="L42" s="1"/>
      <c r="M42" s="1"/>
    </row>
    <row r="43" spans="1:13" ht="102" customHeight="1">
      <c r="A43" s="46" t="s">
        <v>209</v>
      </c>
      <c r="B43" s="47">
        <v>220</v>
      </c>
      <c r="C43" s="39" t="s">
        <v>20</v>
      </c>
      <c r="D43" s="39" t="s">
        <v>204</v>
      </c>
      <c r="E43" s="39" t="s">
        <v>24</v>
      </c>
      <c r="F43" s="40">
        <v>341437.39</v>
      </c>
      <c r="G43" s="40">
        <v>338437.39</v>
      </c>
      <c r="H43" s="78">
        <v>99.12136160600338</v>
      </c>
      <c r="I43" s="1"/>
      <c r="J43" s="1"/>
      <c r="K43" s="1"/>
      <c r="L43" s="1"/>
      <c r="M43" s="1"/>
    </row>
    <row r="44" spans="1:13" ht="100.5" customHeight="1">
      <c r="A44" s="46" t="s">
        <v>106</v>
      </c>
      <c r="B44" s="47">
        <v>220</v>
      </c>
      <c r="C44" s="39" t="s">
        <v>3</v>
      </c>
      <c r="D44" s="39" t="s">
        <v>66</v>
      </c>
      <c r="E44" s="39" t="s">
        <v>24</v>
      </c>
      <c r="F44" s="48">
        <v>379372.26</v>
      </c>
      <c r="G44" s="48">
        <v>379372.26</v>
      </c>
      <c r="H44" s="78">
        <v>100</v>
      </c>
      <c r="I44" s="1"/>
      <c r="J44" s="1"/>
      <c r="K44" s="1"/>
      <c r="L44" s="1"/>
      <c r="M44" s="1"/>
    </row>
    <row r="45" spans="1:13" ht="36.75" customHeight="1">
      <c r="A45" s="46" t="s">
        <v>89</v>
      </c>
      <c r="B45" s="47">
        <v>220</v>
      </c>
      <c r="C45" s="39" t="s">
        <v>3</v>
      </c>
      <c r="D45" s="39" t="s">
        <v>67</v>
      </c>
      <c r="E45" s="39" t="s">
        <v>24</v>
      </c>
      <c r="F45" s="40">
        <v>678311.6599999999</v>
      </c>
      <c r="G45" s="40">
        <v>678311.6599999999</v>
      </c>
      <c r="H45" s="78">
        <v>100</v>
      </c>
      <c r="I45" s="1"/>
      <c r="J45" s="1"/>
      <c r="K45" s="1"/>
      <c r="L45" s="1"/>
      <c r="M45" s="1"/>
    </row>
    <row r="46" spans="1:13" ht="108" customHeight="1">
      <c r="A46" s="2" t="s">
        <v>201</v>
      </c>
      <c r="B46" s="37">
        <v>220</v>
      </c>
      <c r="C46" s="38" t="s">
        <v>3</v>
      </c>
      <c r="D46" s="39" t="s">
        <v>202</v>
      </c>
      <c r="E46" s="38" t="s">
        <v>26</v>
      </c>
      <c r="F46" s="40">
        <v>100000</v>
      </c>
      <c r="G46" s="40">
        <v>100000</v>
      </c>
      <c r="H46" s="78">
        <v>100</v>
      </c>
      <c r="I46" s="1"/>
      <c r="J46" s="1"/>
      <c r="K46" s="1"/>
      <c r="L46" s="1"/>
      <c r="M46" s="1"/>
    </row>
    <row r="47" spans="1:13" ht="95.25" customHeight="1">
      <c r="A47" s="2" t="s">
        <v>115</v>
      </c>
      <c r="B47" s="37">
        <v>220</v>
      </c>
      <c r="C47" s="38" t="s">
        <v>3</v>
      </c>
      <c r="D47" s="39" t="s">
        <v>116</v>
      </c>
      <c r="E47" s="38" t="s">
        <v>26</v>
      </c>
      <c r="F47" s="40">
        <v>1171931.28</v>
      </c>
      <c r="G47" s="40">
        <v>1171931.28</v>
      </c>
      <c r="H47" s="78">
        <v>100</v>
      </c>
      <c r="I47" s="1"/>
      <c r="J47" s="1"/>
      <c r="K47" s="1"/>
      <c r="L47" s="1"/>
      <c r="M47" s="1"/>
    </row>
    <row r="48" spans="1:13" ht="36.75" customHeight="1">
      <c r="A48" s="2" t="s">
        <v>108</v>
      </c>
      <c r="B48" s="37">
        <v>220</v>
      </c>
      <c r="C48" s="38" t="s">
        <v>4</v>
      </c>
      <c r="D48" s="38" t="s">
        <v>33</v>
      </c>
      <c r="E48" s="38" t="s">
        <v>25</v>
      </c>
      <c r="F48" s="40">
        <v>883946.26</v>
      </c>
      <c r="G48" s="40">
        <v>883946.26</v>
      </c>
      <c r="H48" s="78">
        <v>100</v>
      </c>
      <c r="I48" s="1"/>
      <c r="J48" s="1"/>
      <c r="K48" s="1"/>
      <c r="L48" s="1"/>
      <c r="M48" s="1"/>
    </row>
    <row r="49" spans="1:13" ht="33.75" customHeight="1">
      <c r="A49" s="2" t="s">
        <v>109</v>
      </c>
      <c r="B49" s="47">
        <v>220</v>
      </c>
      <c r="C49" s="39" t="s">
        <v>4</v>
      </c>
      <c r="D49" s="39" t="s">
        <v>68</v>
      </c>
      <c r="E49" s="39" t="s">
        <v>24</v>
      </c>
      <c r="F49" s="40">
        <v>348719.73</v>
      </c>
      <c r="G49" s="40">
        <v>348719.73</v>
      </c>
      <c r="H49" s="78">
        <v>100</v>
      </c>
      <c r="I49" s="1"/>
      <c r="J49" s="1"/>
      <c r="K49" s="1"/>
      <c r="L49" s="1"/>
      <c r="M49" s="1"/>
    </row>
    <row r="50" spans="1:13" ht="37.5" customHeight="1">
      <c r="A50" s="2" t="s">
        <v>197</v>
      </c>
      <c r="B50" s="47">
        <v>220</v>
      </c>
      <c r="C50" s="39" t="s">
        <v>5</v>
      </c>
      <c r="D50" s="39" t="s">
        <v>118</v>
      </c>
      <c r="E50" s="39" t="s">
        <v>25</v>
      </c>
      <c r="F50" s="40">
        <v>418000</v>
      </c>
      <c r="G50" s="40">
        <v>418000</v>
      </c>
      <c r="H50" s="78">
        <v>100</v>
      </c>
      <c r="I50" s="1"/>
      <c r="J50" s="1"/>
      <c r="K50" s="1"/>
      <c r="L50" s="1"/>
      <c r="M50" s="1"/>
    </row>
    <row r="51" spans="1:13" ht="22.5" customHeight="1">
      <c r="A51" s="46" t="s">
        <v>90</v>
      </c>
      <c r="B51" s="47">
        <v>220</v>
      </c>
      <c r="C51" s="39" t="s">
        <v>5</v>
      </c>
      <c r="D51" s="39" t="s">
        <v>72</v>
      </c>
      <c r="E51" s="39" t="s">
        <v>24</v>
      </c>
      <c r="F51" s="40">
        <v>3677260.57</v>
      </c>
      <c r="G51" s="40">
        <v>3669789.67</v>
      </c>
      <c r="H51" s="78">
        <v>99.79683517504989</v>
      </c>
      <c r="I51" s="1"/>
      <c r="J51" s="1"/>
      <c r="K51" s="1"/>
      <c r="L51" s="1"/>
      <c r="M51" s="1"/>
    </row>
    <row r="52" spans="1:13" ht="22.5" customHeight="1">
      <c r="A52" s="46" t="s">
        <v>110</v>
      </c>
      <c r="B52" s="47">
        <v>220</v>
      </c>
      <c r="C52" s="39" t="s">
        <v>5</v>
      </c>
      <c r="D52" s="39" t="s">
        <v>73</v>
      </c>
      <c r="E52" s="39" t="s">
        <v>24</v>
      </c>
      <c r="F52" s="40">
        <v>70035.1</v>
      </c>
      <c r="G52" s="40">
        <v>70035.1</v>
      </c>
      <c r="H52" s="78">
        <v>100</v>
      </c>
      <c r="I52" s="1"/>
      <c r="J52" s="1"/>
      <c r="K52" s="1"/>
      <c r="L52" s="1"/>
      <c r="M52" s="1"/>
    </row>
    <row r="53" spans="1:13" ht="36" customHeight="1">
      <c r="A53" s="46" t="s">
        <v>91</v>
      </c>
      <c r="B53" s="47">
        <v>220</v>
      </c>
      <c r="C53" s="39" t="s">
        <v>5</v>
      </c>
      <c r="D53" s="39" t="s">
        <v>74</v>
      </c>
      <c r="E53" s="39" t="s">
        <v>24</v>
      </c>
      <c r="F53" s="40">
        <v>87815.17000000001</v>
      </c>
      <c r="G53" s="40">
        <v>87815.17000000001</v>
      </c>
      <c r="H53" s="78">
        <v>100</v>
      </c>
      <c r="I53" s="1"/>
      <c r="J53" s="1"/>
      <c r="K53" s="1"/>
      <c r="L53" s="1"/>
      <c r="M53" s="1"/>
    </row>
    <row r="54" spans="1:13" ht="36.75" customHeight="1">
      <c r="A54" s="46" t="s">
        <v>92</v>
      </c>
      <c r="B54" s="47">
        <v>220</v>
      </c>
      <c r="C54" s="39" t="s">
        <v>5</v>
      </c>
      <c r="D54" s="39" t="s">
        <v>93</v>
      </c>
      <c r="E54" s="39" t="s">
        <v>24</v>
      </c>
      <c r="F54" s="40">
        <v>4429031.37</v>
      </c>
      <c r="G54" s="40">
        <v>4429031.37</v>
      </c>
      <c r="H54" s="78">
        <v>100</v>
      </c>
      <c r="I54" s="1"/>
      <c r="J54" s="1"/>
      <c r="K54" s="1"/>
      <c r="L54" s="1"/>
      <c r="M54" s="1"/>
    </row>
    <row r="55" spans="1:13" ht="48.75" customHeight="1">
      <c r="A55" s="46" t="s">
        <v>226</v>
      </c>
      <c r="B55" s="47">
        <v>220</v>
      </c>
      <c r="C55" s="39" t="s">
        <v>5</v>
      </c>
      <c r="D55" s="39" t="s">
        <v>230</v>
      </c>
      <c r="E55" s="39" t="s">
        <v>25</v>
      </c>
      <c r="F55" s="40">
        <v>100000</v>
      </c>
      <c r="G55" s="40">
        <v>0</v>
      </c>
      <c r="H55" s="78">
        <v>0</v>
      </c>
      <c r="I55" s="1"/>
      <c r="J55" s="1"/>
      <c r="K55" s="1"/>
      <c r="L55" s="1"/>
      <c r="M55" s="1"/>
    </row>
    <row r="56" spans="1:13" ht="47.25" customHeight="1">
      <c r="A56" s="46" t="s">
        <v>30</v>
      </c>
      <c r="B56" s="47">
        <v>220</v>
      </c>
      <c r="C56" s="39" t="s">
        <v>14</v>
      </c>
      <c r="D56" s="39" t="s">
        <v>31</v>
      </c>
      <c r="E56" s="39" t="s">
        <v>24</v>
      </c>
      <c r="F56" s="40">
        <v>3000</v>
      </c>
      <c r="G56" s="40">
        <v>3000</v>
      </c>
      <c r="H56" s="78">
        <v>100</v>
      </c>
      <c r="I56" s="1"/>
      <c r="J56" s="1"/>
      <c r="K56" s="1"/>
      <c r="L56" s="1"/>
      <c r="M56" s="1"/>
    </row>
    <row r="57" spans="1:13" s="42" customFormat="1" ht="83.25" customHeight="1">
      <c r="A57" s="46" t="s">
        <v>102</v>
      </c>
      <c r="B57" s="47">
        <v>220</v>
      </c>
      <c r="C57" s="39" t="s">
        <v>6</v>
      </c>
      <c r="D57" s="39" t="s">
        <v>38</v>
      </c>
      <c r="E57" s="39" t="s">
        <v>23</v>
      </c>
      <c r="F57" s="40">
        <v>4377858</v>
      </c>
      <c r="G57" s="40">
        <v>4374175.3</v>
      </c>
      <c r="H57" s="78">
        <v>99.91587895267503</v>
      </c>
      <c r="I57" s="44"/>
      <c r="J57" s="44"/>
      <c r="K57" s="44"/>
      <c r="L57" s="44"/>
      <c r="M57" s="44"/>
    </row>
    <row r="58" spans="1:13" ht="57.75" customHeight="1">
      <c r="A58" s="46" t="s">
        <v>94</v>
      </c>
      <c r="B58" s="47">
        <v>220</v>
      </c>
      <c r="C58" s="39" t="s">
        <v>6</v>
      </c>
      <c r="D58" s="39" t="s">
        <v>38</v>
      </c>
      <c r="E58" s="39" t="s">
        <v>24</v>
      </c>
      <c r="F58" s="40">
        <v>2529584.54</v>
      </c>
      <c r="G58" s="40">
        <v>2226296.74</v>
      </c>
      <c r="H58" s="78">
        <v>88.01037106275167</v>
      </c>
      <c r="I58" s="1"/>
      <c r="J58" s="1"/>
      <c r="K58" s="1"/>
      <c r="L58" s="1"/>
      <c r="M58" s="1"/>
    </row>
    <row r="59" spans="1:13" ht="70.5" customHeight="1" thickBot="1">
      <c r="A59" s="46" t="s">
        <v>95</v>
      </c>
      <c r="B59" s="47">
        <v>220</v>
      </c>
      <c r="C59" s="39" t="s">
        <v>6</v>
      </c>
      <c r="D59" s="39" t="s">
        <v>69</v>
      </c>
      <c r="E59" s="39" t="s">
        <v>24</v>
      </c>
      <c r="F59" s="40">
        <v>1000</v>
      </c>
      <c r="G59" s="40">
        <v>1000</v>
      </c>
      <c r="H59" s="78">
        <v>100</v>
      </c>
      <c r="I59" s="1"/>
      <c r="J59" s="1"/>
      <c r="K59" s="1"/>
      <c r="L59" s="1"/>
      <c r="M59" s="1"/>
    </row>
    <row r="60" spans="1:13" ht="48" customHeight="1" thickBot="1">
      <c r="A60" s="67" t="s">
        <v>111</v>
      </c>
      <c r="B60" s="47">
        <v>220</v>
      </c>
      <c r="C60" s="39" t="s">
        <v>6</v>
      </c>
      <c r="D60" s="39" t="s">
        <v>38</v>
      </c>
      <c r="E60" s="63" t="s">
        <v>25</v>
      </c>
      <c r="F60" s="40">
        <v>63863.16000000003</v>
      </c>
      <c r="G60" s="40">
        <v>63842.66</v>
      </c>
      <c r="H60" s="78">
        <v>99.96790011643641</v>
      </c>
      <c r="I60" s="1"/>
      <c r="J60" s="1"/>
      <c r="K60" s="1"/>
      <c r="L60" s="1"/>
      <c r="M60" s="1"/>
    </row>
    <row r="61" spans="1:13" ht="87.75" customHeight="1">
      <c r="A61" s="46" t="s">
        <v>200</v>
      </c>
      <c r="B61" s="47">
        <v>220</v>
      </c>
      <c r="C61" s="39" t="s">
        <v>6</v>
      </c>
      <c r="D61" s="39" t="s">
        <v>34</v>
      </c>
      <c r="E61" s="39" t="s">
        <v>23</v>
      </c>
      <c r="F61" s="40">
        <v>900061</v>
      </c>
      <c r="G61" s="40">
        <v>900061</v>
      </c>
      <c r="H61" s="78">
        <v>100</v>
      </c>
      <c r="I61" s="1"/>
      <c r="J61" s="1"/>
      <c r="K61" s="1"/>
      <c r="L61" s="1"/>
      <c r="M61" s="1"/>
    </row>
    <row r="62" spans="1:13" ht="49.5" customHeight="1">
      <c r="A62" s="46" t="s">
        <v>96</v>
      </c>
      <c r="B62" s="47">
        <v>220</v>
      </c>
      <c r="C62" s="39" t="s">
        <v>6</v>
      </c>
      <c r="D62" s="39" t="s">
        <v>34</v>
      </c>
      <c r="E62" s="39" t="s">
        <v>24</v>
      </c>
      <c r="F62" s="40">
        <v>396729.38</v>
      </c>
      <c r="G62" s="40">
        <v>331111.5</v>
      </c>
      <c r="H62" s="78">
        <v>83.46029225261815</v>
      </c>
      <c r="I62" s="1"/>
      <c r="J62" s="1"/>
      <c r="K62" s="1"/>
      <c r="L62" s="1"/>
      <c r="M62" s="1"/>
    </row>
    <row r="63" spans="1:13" ht="72" customHeight="1">
      <c r="A63" s="46" t="s">
        <v>71</v>
      </c>
      <c r="B63" s="47">
        <v>220</v>
      </c>
      <c r="C63" s="39" t="s">
        <v>6</v>
      </c>
      <c r="D63" s="39" t="s">
        <v>70</v>
      </c>
      <c r="E63" s="39" t="s">
        <v>24</v>
      </c>
      <c r="F63" s="40">
        <v>1000</v>
      </c>
      <c r="G63" s="40">
        <v>1000</v>
      </c>
      <c r="H63" s="78">
        <v>100</v>
      </c>
      <c r="I63" s="1"/>
      <c r="J63" s="1"/>
      <c r="K63" s="1"/>
      <c r="L63" s="1"/>
      <c r="M63" s="1"/>
    </row>
    <row r="64" spans="1:13" ht="96.75" customHeight="1">
      <c r="A64" s="68" t="s">
        <v>36</v>
      </c>
      <c r="B64" s="47">
        <v>220</v>
      </c>
      <c r="C64" s="39" t="s">
        <v>6</v>
      </c>
      <c r="D64" s="39" t="s">
        <v>39</v>
      </c>
      <c r="E64" s="39" t="s">
        <v>23</v>
      </c>
      <c r="F64" s="40">
        <v>90100</v>
      </c>
      <c r="G64" s="40">
        <v>90100</v>
      </c>
      <c r="H64" s="78">
        <v>100</v>
      </c>
      <c r="I64" s="1"/>
      <c r="J64" s="1"/>
      <c r="K64" s="1"/>
      <c r="L64" s="1"/>
      <c r="M64" s="1"/>
    </row>
    <row r="65" spans="1:13" ht="107.25" customHeight="1">
      <c r="A65" s="69" t="s">
        <v>112</v>
      </c>
      <c r="B65" s="47">
        <v>220</v>
      </c>
      <c r="C65" s="39" t="s">
        <v>6</v>
      </c>
      <c r="D65" s="39" t="s">
        <v>40</v>
      </c>
      <c r="E65" s="39" t="s">
        <v>23</v>
      </c>
      <c r="F65" s="40">
        <v>34188</v>
      </c>
      <c r="G65" s="40">
        <v>34188</v>
      </c>
      <c r="H65" s="78">
        <v>100</v>
      </c>
      <c r="I65" s="1"/>
      <c r="J65" s="1"/>
      <c r="K65" s="1"/>
      <c r="L65" s="1"/>
      <c r="M65" s="1"/>
    </row>
    <row r="66" spans="1:13" ht="106.5" customHeight="1" thickBot="1">
      <c r="A66" s="70" t="s">
        <v>97</v>
      </c>
      <c r="B66" s="47">
        <v>220</v>
      </c>
      <c r="C66" s="39" t="s">
        <v>6</v>
      </c>
      <c r="D66" s="39" t="s">
        <v>35</v>
      </c>
      <c r="E66" s="39" t="s">
        <v>23</v>
      </c>
      <c r="F66" s="40">
        <v>36918</v>
      </c>
      <c r="G66" s="40">
        <v>36918</v>
      </c>
      <c r="H66" s="78">
        <v>100</v>
      </c>
      <c r="I66" s="1"/>
      <c r="J66" s="1"/>
      <c r="K66" s="1"/>
      <c r="L66" s="1"/>
      <c r="M66" s="1"/>
    </row>
    <row r="67" spans="1:13" ht="94.5" customHeight="1">
      <c r="A67" s="71" t="s">
        <v>114</v>
      </c>
      <c r="B67" s="47">
        <v>220</v>
      </c>
      <c r="C67" s="39" t="s">
        <v>6</v>
      </c>
      <c r="D67" s="39" t="s">
        <v>37</v>
      </c>
      <c r="E67" s="39" t="s">
        <v>23</v>
      </c>
      <c r="F67" s="40">
        <v>20252</v>
      </c>
      <c r="G67" s="40">
        <v>20252</v>
      </c>
      <c r="H67" s="78">
        <v>100</v>
      </c>
      <c r="I67" s="1"/>
      <c r="J67" s="1"/>
      <c r="K67" s="1"/>
      <c r="L67" s="1"/>
      <c r="M67" s="1"/>
    </row>
    <row r="68" spans="1:13" ht="48" customHeight="1">
      <c r="A68" s="72" t="s">
        <v>113</v>
      </c>
      <c r="B68" s="47">
        <v>220</v>
      </c>
      <c r="C68" s="39" t="s">
        <v>6</v>
      </c>
      <c r="D68" s="39" t="s">
        <v>41</v>
      </c>
      <c r="E68" s="39" t="s">
        <v>24</v>
      </c>
      <c r="F68" s="40">
        <v>1800</v>
      </c>
      <c r="G68" s="40">
        <v>1800</v>
      </c>
      <c r="H68" s="78">
        <v>100</v>
      </c>
      <c r="I68" s="1"/>
      <c r="J68" s="1"/>
      <c r="K68" s="1"/>
      <c r="L68" s="1"/>
      <c r="M68" s="1"/>
    </row>
    <row r="69" spans="1:13" ht="36.75" customHeight="1">
      <c r="A69" s="46" t="s">
        <v>43</v>
      </c>
      <c r="B69" s="47">
        <v>220</v>
      </c>
      <c r="C69" s="39" t="s">
        <v>17</v>
      </c>
      <c r="D69" s="39" t="s">
        <v>44</v>
      </c>
      <c r="E69" s="39" t="s">
        <v>24</v>
      </c>
      <c r="F69" s="40">
        <v>15000</v>
      </c>
      <c r="G69" s="40">
        <v>15000</v>
      </c>
      <c r="H69" s="78">
        <v>100</v>
      </c>
      <c r="I69" s="1"/>
      <c r="J69" s="1"/>
      <c r="K69" s="1"/>
      <c r="L69" s="1"/>
      <c r="M69" s="1"/>
    </row>
    <row r="70" spans="1:13" ht="24" customHeight="1" thickBot="1">
      <c r="A70" s="46" t="s">
        <v>98</v>
      </c>
      <c r="B70" s="47">
        <v>220</v>
      </c>
      <c r="C70" s="39" t="s">
        <v>15</v>
      </c>
      <c r="D70" s="39" t="s">
        <v>45</v>
      </c>
      <c r="E70" s="39" t="s">
        <v>27</v>
      </c>
      <c r="F70" s="40">
        <v>232825.77</v>
      </c>
      <c r="G70" s="40">
        <v>232825.77</v>
      </c>
      <c r="H70" s="78">
        <v>100</v>
      </c>
      <c r="I70" s="1"/>
      <c r="J70" s="1"/>
      <c r="K70" s="1"/>
      <c r="L70" s="1"/>
      <c r="M70" s="1"/>
    </row>
    <row r="71" spans="1:13" ht="13.5" thickBot="1">
      <c r="A71" s="73" t="s">
        <v>13</v>
      </c>
      <c r="B71" s="74"/>
      <c r="C71" s="75"/>
      <c r="D71" s="76"/>
      <c r="E71" s="76"/>
      <c r="F71" s="43">
        <v>42591667.60000001</v>
      </c>
      <c r="G71" s="43">
        <v>41612239.890000015</v>
      </c>
      <c r="H71" s="78">
        <v>97.70042413178489</v>
      </c>
      <c r="I71" s="1"/>
      <c r="J71" s="1"/>
      <c r="K71" s="1"/>
      <c r="L71" s="1"/>
      <c r="M71" s="1"/>
    </row>
    <row r="72" spans="2:13" ht="12.75">
      <c r="B72" s="77"/>
      <c r="C72" s="77"/>
      <c r="D72" s="77"/>
      <c r="E72" s="77"/>
      <c r="F72" s="44"/>
      <c r="G72" s="44"/>
      <c r="H72" s="44"/>
      <c r="I72" s="1"/>
      <c r="J72" s="1"/>
      <c r="K72" s="1"/>
      <c r="L72" s="1"/>
      <c r="M72" s="1"/>
    </row>
    <row r="73" spans="6:13" ht="12.75">
      <c r="F73" s="44"/>
      <c r="G73" s="44"/>
      <c r="H73" s="44"/>
      <c r="I73" s="1"/>
      <c r="J73" s="1"/>
      <c r="K73" s="1"/>
      <c r="L73" s="1"/>
      <c r="M73" s="1"/>
    </row>
    <row r="74" spans="6:13" ht="12.75">
      <c r="F74" s="44"/>
      <c r="G74" s="44"/>
      <c r="H74" s="44"/>
      <c r="I74" s="1"/>
      <c r="J74" s="1"/>
      <c r="K74" s="1"/>
      <c r="L74" s="1"/>
      <c r="M74" s="1"/>
    </row>
    <row r="75" ht="12.75"/>
    <row r="76" ht="12.75">
      <c r="G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/>
    <row r="82" ht="12.75">
      <c r="A82" s="44"/>
    </row>
    <row r="83" ht="12.75">
      <c r="A83" s="44"/>
    </row>
    <row r="84" ht="12.75">
      <c r="A84" s="44"/>
    </row>
    <row r="85" ht="12.75"/>
    <row r="86" ht="12.75">
      <c r="A86" s="44"/>
    </row>
  </sheetData>
  <sheetProtection/>
  <mergeCells count="11">
    <mergeCell ref="B5:B6"/>
    <mergeCell ref="C5:C6"/>
    <mergeCell ref="D5:D6"/>
    <mergeCell ref="E5:E6"/>
    <mergeCell ref="A1:E1"/>
    <mergeCell ref="A3:E3"/>
    <mergeCell ref="A5:A6"/>
    <mergeCell ref="G5:G6"/>
    <mergeCell ref="H5:H6"/>
    <mergeCell ref="F5:F6"/>
    <mergeCell ref="F2:H2"/>
  </mergeCells>
  <printOptions/>
  <pageMargins left="0.31496062992125984" right="0.11811023622047245" top="0.15748031496062992" bottom="0.1968503937007874" header="0.31496062992125984" footer="0.31496062992125984"/>
  <pageSetup fitToHeight="0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Плес</dc:creator>
  <cp:keywords/>
  <dc:description/>
  <cp:lastModifiedBy>Ples</cp:lastModifiedBy>
  <cp:lastPrinted>2017-02-21T13:54:38Z</cp:lastPrinted>
  <dcterms:created xsi:type="dcterms:W3CDTF">2007-01-11T12:04:27Z</dcterms:created>
  <dcterms:modified xsi:type="dcterms:W3CDTF">2017-02-21T14:21:18Z</dcterms:modified>
  <cp:category/>
  <cp:version/>
  <cp:contentType/>
  <cp:contentStatus/>
</cp:coreProperties>
</file>